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Default Extension="jpeg" ContentType="image/jpeg"/>
  <Override PartName="/xl/drawings/drawing4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omments4.xml" ContentType="application/vnd.openxmlformats-officedocument.spreadsheetml.comments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60" windowWidth="15195" windowHeight="9210" tabRatio="611" activeTab="4"/>
  </bookViews>
  <sheets>
    <sheet name="2nd" sheetId="5" r:id="rId1"/>
    <sheet name="2nd Checks" sheetId="6" r:id="rId2"/>
    <sheet name="4th" sheetId="14" r:id="rId3"/>
    <sheet name="4th Checks" sheetId="15" r:id="rId4"/>
    <sheet name="6th" sheetId="16" r:id="rId5"/>
    <sheet name="6th Checks" sheetId="17" r:id="rId6"/>
    <sheet name="7th" sheetId="18" r:id="rId7"/>
    <sheet name="7th Checks" sheetId="19" r:id="rId8"/>
    <sheet name="Scores" sheetId="7" r:id="rId9"/>
    <sheet name="Template" sheetId="13" r:id="rId10"/>
    <sheet name="Step 4-Teacher" sheetId="20" r:id="rId11"/>
  </sheets>
  <calcPr calcId="125725"/>
</workbook>
</file>

<file path=xl/calcChain.xml><?xml version="1.0" encoding="utf-8"?>
<calcChain xmlns="http://schemas.openxmlformats.org/spreadsheetml/2006/main">
  <c r="O44" i="18"/>
  <c r="O43"/>
  <c r="O42"/>
  <c r="O41"/>
  <c r="O40"/>
  <c r="O38"/>
  <c r="O37"/>
  <c r="O36"/>
  <c r="O35"/>
  <c r="O34"/>
  <c r="O32"/>
  <c r="O31"/>
  <c r="O30"/>
  <c r="O29"/>
  <c r="O28"/>
  <c r="O26"/>
  <c r="O25"/>
  <c r="O24"/>
  <c r="O23"/>
  <c r="O22"/>
  <c r="O20"/>
  <c r="O19"/>
  <c r="O18"/>
  <c r="O17"/>
  <c r="O16"/>
  <c r="O14"/>
  <c r="O13"/>
  <c r="O12"/>
  <c r="O11"/>
  <c r="O10"/>
  <c r="P20"/>
  <c r="P19"/>
  <c r="P18"/>
  <c r="P17"/>
  <c r="P16"/>
  <c r="P14"/>
  <c r="P13"/>
  <c r="P12"/>
  <c r="P11"/>
  <c r="P10"/>
  <c r="J31" i="5"/>
  <c r="J32"/>
  <c r="J50"/>
  <c r="H50"/>
  <c r="J49"/>
  <c r="H49"/>
  <c r="J48"/>
  <c r="H48"/>
  <c r="J47"/>
  <c r="H47"/>
  <c r="J46"/>
  <c r="H46"/>
  <c r="J44"/>
  <c r="H44"/>
  <c r="J43"/>
  <c r="H43"/>
  <c r="J42"/>
  <c r="H42"/>
  <c r="J41"/>
  <c r="H41"/>
  <c r="J40"/>
  <c r="H40"/>
  <c r="L555" i="6"/>
  <c r="D381" i="17"/>
  <c r="D555" i="6"/>
  <c r="J50" i="18"/>
  <c r="H50"/>
  <c r="J49"/>
  <c r="H49"/>
  <c r="K49" s="1"/>
  <c r="M49" s="1"/>
  <c r="O49" s="1"/>
  <c r="P49" s="1"/>
  <c r="L599" i="19" s="1"/>
  <c r="J48" i="18"/>
  <c r="H48"/>
  <c r="K48" s="1"/>
  <c r="M48" s="1"/>
  <c r="O48" s="1"/>
  <c r="P48" s="1"/>
  <c r="L584" i="19" s="1"/>
  <c r="J47" i="18"/>
  <c r="H47"/>
  <c r="K47" s="1"/>
  <c r="M47" s="1"/>
  <c r="O47" s="1"/>
  <c r="P47" s="1"/>
  <c r="L569" i="19" s="1"/>
  <c r="J46" i="18"/>
  <c r="H46"/>
  <c r="K46" s="1"/>
  <c r="M46" s="1"/>
  <c r="O46" s="1"/>
  <c r="P46" s="1"/>
  <c r="L555" i="19" s="1"/>
  <c r="J44" i="18"/>
  <c r="H44"/>
  <c r="J43"/>
  <c r="H43"/>
  <c r="J42"/>
  <c r="H42"/>
  <c r="J41"/>
  <c r="H41"/>
  <c r="J40"/>
  <c r="H40"/>
  <c r="J38"/>
  <c r="H38"/>
  <c r="J37"/>
  <c r="H37"/>
  <c r="J36"/>
  <c r="H36"/>
  <c r="J35"/>
  <c r="H35"/>
  <c r="J34"/>
  <c r="H34"/>
  <c r="J32"/>
  <c r="H32"/>
  <c r="J31"/>
  <c r="H31"/>
  <c r="J30"/>
  <c r="H30"/>
  <c r="J29"/>
  <c r="H29"/>
  <c r="J28"/>
  <c r="H28"/>
  <c r="J26"/>
  <c r="H26"/>
  <c r="K26" s="1"/>
  <c r="M26" s="1"/>
  <c r="J25"/>
  <c r="H25"/>
  <c r="K25" s="1"/>
  <c r="M25" s="1"/>
  <c r="P25" s="1"/>
  <c r="L291" i="19" s="1"/>
  <c r="J24" i="18"/>
  <c r="H24"/>
  <c r="K24" s="1"/>
  <c r="M24" s="1"/>
  <c r="P24" s="1"/>
  <c r="L275" i="19" s="1"/>
  <c r="J23" i="18"/>
  <c r="H23"/>
  <c r="K23" s="1"/>
  <c r="M23" s="1"/>
  <c r="P23" s="1"/>
  <c r="L259" i="19" s="1"/>
  <c r="J22" i="18"/>
  <c r="H22"/>
  <c r="K22" s="1"/>
  <c r="M22" s="1"/>
  <c r="P22" s="1"/>
  <c r="L244" i="19" s="1"/>
  <c r="J20" i="18"/>
  <c r="H20"/>
  <c r="J19"/>
  <c r="H19"/>
  <c r="J18"/>
  <c r="H18"/>
  <c r="J17"/>
  <c r="H17"/>
  <c r="J16"/>
  <c r="H16"/>
  <c r="J14"/>
  <c r="H14"/>
  <c r="K14" s="1"/>
  <c r="M14" s="1"/>
  <c r="L149" i="19" s="1"/>
  <c r="J13" i="18"/>
  <c r="H13"/>
  <c r="K13" s="1"/>
  <c r="M13" s="1"/>
  <c r="L133" i="19" s="1"/>
  <c r="J12" i="18"/>
  <c r="H12"/>
  <c r="K12" s="1"/>
  <c r="M12" s="1"/>
  <c r="L117" i="19" s="1"/>
  <c r="J11" i="18"/>
  <c r="H11"/>
  <c r="K11" s="1"/>
  <c r="M11" s="1"/>
  <c r="L101" i="19" s="1"/>
  <c r="J10" i="18"/>
  <c r="H10"/>
  <c r="K10" s="1"/>
  <c r="M10" s="1"/>
  <c r="L85" i="19" s="1"/>
  <c r="J8" i="18"/>
  <c r="H8"/>
  <c r="K8" s="1"/>
  <c r="J7"/>
  <c r="H7"/>
  <c r="K7" s="1"/>
  <c r="J6"/>
  <c r="H6"/>
  <c r="K6" s="1"/>
  <c r="J5"/>
  <c r="H5"/>
  <c r="K5" s="1"/>
  <c r="J4"/>
  <c r="H4"/>
  <c r="K4" s="1"/>
  <c r="J50" i="16"/>
  <c r="H50"/>
  <c r="J49"/>
  <c r="H49"/>
  <c r="J48"/>
  <c r="H48"/>
  <c r="J47"/>
  <c r="H47"/>
  <c r="J46"/>
  <c r="H46"/>
  <c r="J44"/>
  <c r="H44"/>
  <c r="J43"/>
  <c r="H43"/>
  <c r="J42"/>
  <c r="H42"/>
  <c r="J41"/>
  <c r="H41"/>
  <c r="J40"/>
  <c r="H40"/>
  <c r="J38"/>
  <c r="H38"/>
  <c r="J37"/>
  <c r="H37"/>
  <c r="J36"/>
  <c r="H36"/>
  <c r="J35"/>
  <c r="H35"/>
  <c r="J34"/>
  <c r="H34"/>
  <c r="K34" s="1"/>
  <c r="M34" s="1"/>
  <c r="O34" s="1"/>
  <c r="P34" s="1"/>
  <c r="L397" i="17" s="1"/>
  <c r="J32" i="16"/>
  <c r="H32"/>
  <c r="J31"/>
  <c r="H31"/>
  <c r="J30"/>
  <c r="H30"/>
  <c r="J29"/>
  <c r="H29"/>
  <c r="J28"/>
  <c r="H28"/>
  <c r="J26"/>
  <c r="H26"/>
  <c r="J25"/>
  <c r="H25"/>
  <c r="J24"/>
  <c r="H24"/>
  <c r="J23"/>
  <c r="H23"/>
  <c r="J22"/>
  <c r="H22"/>
  <c r="J20"/>
  <c r="H20"/>
  <c r="J19"/>
  <c r="H19"/>
  <c r="J18"/>
  <c r="H18"/>
  <c r="J17"/>
  <c r="H17"/>
  <c r="J16"/>
  <c r="H16"/>
  <c r="J14"/>
  <c r="H14"/>
  <c r="J13"/>
  <c r="H13"/>
  <c r="J12"/>
  <c r="H12"/>
  <c r="J11"/>
  <c r="H11"/>
  <c r="J10"/>
  <c r="H10"/>
  <c r="J8"/>
  <c r="H8"/>
  <c r="J7"/>
  <c r="H7"/>
  <c r="J6"/>
  <c r="H6"/>
  <c r="J5"/>
  <c r="H5"/>
  <c r="J4"/>
  <c r="H4"/>
  <c r="J50" i="14"/>
  <c r="J49"/>
  <c r="J48"/>
  <c r="J47"/>
  <c r="J46"/>
  <c r="J44"/>
  <c r="J43"/>
  <c r="J42"/>
  <c r="J41"/>
  <c r="J40"/>
  <c r="J38"/>
  <c r="J37"/>
  <c r="J36"/>
  <c r="J35"/>
  <c r="J34"/>
  <c r="J32"/>
  <c r="J31"/>
  <c r="J30"/>
  <c r="J29"/>
  <c r="J28"/>
  <c r="J26"/>
  <c r="J25"/>
  <c r="J24"/>
  <c r="J23"/>
  <c r="J22"/>
  <c r="J20"/>
  <c r="J19"/>
  <c r="J18"/>
  <c r="J17"/>
  <c r="J16"/>
  <c r="J14"/>
  <c r="J13"/>
  <c r="J12"/>
  <c r="J11"/>
  <c r="J10"/>
  <c r="J8"/>
  <c r="J7"/>
  <c r="J6"/>
  <c r="J5"/>
  <c r="J4"/>
  <c r="J38" i="5"/>
  <c r="J37"/>
  <c r="J36"/>
  <c r="J35"/>
  <c r="J34"/>
  <c r="J30"/>
  <c r="J29"/>
  <c r="J28"/>
  <c r="J8"/>
  <c r="J7"/>
  <c r="J6"/>
  <c r="J5"/>
  <c r="J4"/>
  <c r="J14"/>
  <c r="J13"/>
  <c r="J12"/>
  <c r="J11"/>
  <c r="J10"/>
  <c r="J20"/>
  <c r="J19"/>
  <c r="J18"/>
  <c r="J17"/>
  <c r="J16"/>
  <c r="J23"/>
  <c r="J24"/>
  <c r="J25"/>
  <c r="J26"/>
  <c r="J22"/>
  <c r="H38"/>
  <c r="H37"/>
  <c r="H36"/>
  <c r="H35"/>
  <c r="H34"/>
  <c r="H32"/>
  <c r="K32" s="1"/>
  <c r="H31"/>
  <c r="K31" s="1"/>
  <c r="H30"/>
  <c r="K30" s="1"/>
  <c r="H29"/>
  <c r="K29" s="1"/>
  <c r="H28"/>
  <c r="K28" s="1"/>
  <c r="H26"/>
  <c r="H25"/>
  <c r="H24"/>
  <c r="H23"/>
  <c r="H22"/>
  <c r="H20"/>
  <c r="H19"/>
  <c r="H18"/>
  <c r="H17"/>
  <c r="H16"/>
  <c r="H14"/>
  <c r="H13"/>
  <c r="K13" s="1"/>
  <c r="M13" s="1"/>
  <c r="O13" s="1"/>
  <c r="P13" s="1"/>
  <c r="L133" i="6" s="1"/>
  <c r="H12" i="5"/>
  <c r="H11"/>
  <c r="K11" s="1"/>
  <c r="M11" s="1"/>
  <c r="O11" s="1"/>
  <c r="P11" s="1"/>
  <c r="L101" i="6" s="1"/>
  <c r="H10" i="5"/>
  <c r="H8"/>
  <c r="H7"/>
  <c r="H6"/>
  <c r="H5"/>
  <c r="H4"/>
  <c r="H50" i="14"/>
  <c r="H49"/>
  <c r="K49" s="1"/>
  <c r="M49" s="1"/>
  <c r="H48"/>
  <c r="K48" s="1"/>
  <c r="M48" s="1"/>
  <c r="H47"/>
  <c r="K47" s="1"/>
  <c r="M47" s="1"/>
  <c r="H46"/>
  <c r="K46" s="1"/>
  <c r="M46" s="1"/>
  <c r="H10"/>
  <c r="H11"/>
  <c r="K11" s="1"/>
  <c r="M11" s="1"/>
  <c r="H12"/>
  <c r="H13"/>
  <c r="K13" s="1"/>
  <c r="M13" s="1"/>
  <c r="H14"/>
  <c r="H16"/>
  <c r="H17"/>
  <c r="H18"/>
  <c r="H19"/>
  <c r="H20"/>
  <c r="H22"/>
  <c r="K22" s="1"/>
  <c r="M22" s="1"/>
  <c r="H23"/>
  <c r="H24"/>
  <c r="K24" s="1"/>
  <c r="M24" s="1"/>
  <c r="H25"/>
  <c r="H26"/>
  <c r="K26" s="1"/>
  <c r="M26" s="1"/>
  <c r="H28"/>
  <c r="H29"/>
  <c r="K29" s="1"/>
  <c r="M29" s="1"/>
  <c r="H30"/>
  <c r="K30" s="1"/>
  <c r="M30" s="1"/>
  <c r="H31"/>
  <c r="K31" s="1"/>
  <c r="M31" s="1"/>
  <c r="H32"/>
  <c r="H34"/>
  <c r="K34" s="1"/>
  <c r="M34" s="1"/>
  <c r="H35"/>
  <c r="H36"/>
  <c r="K36" s="1"/>
  <c r="M36" s="1"/>
  <c r="H37"/>
  <c r="H38"/>
  <c r="K38" s="1"/>
  <c r="M38" s="1"/>
  <c r="H40"/>
  <c r="K40" s="1"/>
  <c r="M40" s="1"/>
  <c r="H41"/>
  <c r="K41" s="1"/>
  <c r="M41" s="1"/>
  <c r="H42"/>
  <c r="K42" s="1"/>
  <c r="M42" s="1"/>
  <c r="H43"/>
  <c r="K43" s="1"/>
  <c r="M43" s="1"/>
  <c r="H44"/>
  <c r="K44" s="1"/>
  <c r="M44" s="1"/>
  <c r="H5"/>
  <c r="K5" s="1"/>
  <c r="M5" s="1"/>
  <c r="H6"/>
  <c r="H7"/>
  <c r="H8"/>
  <c r="K8" s="1"/>
  <c r="M8" s="1"/>
  <c r="H4"/>
  <c r="D291" i="19"/>
  <c r="D12" i="20"/>
  <c r="D366" i="17"/>
  <c r="D69"/>
  <c r="D54"/>
  <c r="P26" i="18" l="1"/>
  <c r="L307" i="19" s="1"/>
  <c r="K44" i="18"/>
  <c r="M44" s="1"/>
  <c r="P44" s="1"/>
  <c r="L539" i="19" s="1"/>
  <c r="K43" i="18"/>
  <c r="M43" s="1"/>
  <c r="P43" s="1"/>
  <c r="L523" i="19" s="1"/>
  <c r="K42" i="18"/>
  <c r="M42" s="1"/>
  <c r="P42" s="1"/>
  <c r="L507" i="19" s="1"/>
  <c r="K41" i="18"/>
  <c r="M41" s="1"/>
  <c r="P41" s="1"/>
  <c r="L492" i="19" s="1"/>
  <c r="K40" i="18"/>
  <c r="M40" s="1"/>
  <c r="P40" s="1"/>
  <c r="L476" i="19" s="1"/>
  <c r="K38" i="16"/>
  <c r="M38" s="1"/>
  <c r="O38" s="1"/>
  <c r="P38" s="1"/>
  <c r="L460" i="17" s="1"/>
  <c r="K37" i="16"/>
  <c r="M37" s="1"/>
  <c r="O37" s="1"/>
  <c r="P37" s="1"/>
  <c r="L444" i="17" s="1"/>
  <c r="K36" i="16"/>
  <c r="M36" s="1"/>
  <c r="O36" s="1"/>
  <c r="P36" s="1"/>
  <c r="L429" i="17" s="1"/>
  <c r="K35" i="16"/>
  <c r="M35" s="1"/>
  <c r="O35" s="1"/>
  <c r="P35" s="1"/>
  <c r="L413" i="17" s="1"/>
  <c r="K12" i="14"/>
  <c r="M12" s="1"/>
  <c r="K10"/>
  <c r="M10" s="1"/>
  <c r="K28" i="16"/>
  <c r="M28" s="1"/>
  <c r="O28" s="1"/>
  <c r="P28" s="1"/>
  <c r="L321" i="17" s="1"/>
  <c r="K29" i="16"/>
  <c r="M29" s="1"/>
  <c r="O29" s="1"/>
  <c r="P29" s="1"/>
  <c r="L336" i="17" s="1"/>
  <c r="K30" i="16"/>
  <c r="M30" s="1"/>
  <c r="O30" s="1"/>
  <c r="P30" s="1"/>
  <c r="L351" i="17" s="1"/>
  <c r="K46" i="16"/>
  <c r="M46" s="1"/>
  <c r="O46" s="1"/>
  <c r="P46" s="1"/>
  <c r="L555" i="17" s="1"/>
  <c r="K47" i="16"/>
  <c r="M47" s="1"/>
  <c r="O47" s="1"/>
  <c r="P47" s="1"/>
  <c r="L569" i="17" s="1"/>
  <c r="K48" i="16"/>
  <c r="M48" s="1"/>
  <c r="O48" s="1"/>
  <c r="P48" s="1"/>
  <c r="L584" i="17" s="1"/>
  <c r="K49" i="16"/>
  <c r="M49" s="1"/>
  <c r="O49" s="1"/>
  <c r="P49" s="1"/>
  <c r="L599" i="17" s="1"/>
  <c r="K50" i="16"/>
  <c r="M50" s="1"/>
  <c r="O50" s="1"/>
  <c r="P50" s="1"/>
  <c r="L614" i="17" s="1"/>
  <c r="K31" i="16"/>
  <c r="M31" s="1"/>
  <c r="O31" s="1"/>
  <c r="P31" s="1"/>
  <c r="L366" i="17" s="1"/>
  <c r="K30" i="18"/>
  <c r="M30" s="1"/>
  <c r="P30" s="1"/>
  <c r="L351" i="19" s="1"/>
  <c r="K31" i="18"/>
  <c r="M31" s="1"/>
  <c r="P31" s="1"/>
  <c r="L366" i="19" s="1"/>
  <c r="K32" i="18"/>
  <c r="M32" s="1"/>
  <c r="P32" s="1"/>
  <c r="L381" i="19" s="1"/>
  <c r="K29" i="18"/>
  <c r="M29" s="1"/>
  <c r="P29" s="1"/>
  <c r="L336" i="19" s="1"/>
  <c r="K28" i="18"/>
  <c r="M28" s="1"/>
  <c r="P28" s="1"/>
  <c r="L321" i="19" s="1"/>
  <c r="K40" i="16"/>
  <c r="M40" s="1"/>
  <c r="O40" s="1"/>
  <c r="P40" s="1"/>
  <c r="L476" i="17" s="1"/>
  <c r="K41" i="16"/>
  <c r="M41" s="1"/>
  <c r="O41" s="1"/>
  <c r="P41" s="1"/>
  <c r="L492" i="17" s="1"/>
  <c r="K42" i="16"/>
  <c r="M42" s="1"/>
  <c r="O42" s="1"/>
  <c r="P42" s="1"/>
  <c r="L507" i="17" s="1"/>
  <c r="K43" i="16"/>
  <c r="M43" s="1"/>
  <c r="O43" s="1"/>
  <c r="P43" s="1"/>
  <c r="L523" i="17" s="1"/>
  <c r="K44" i="16"/>
  <c r="M44" s="1"/>
  <c r="O44" s="1"/>
  <c r="P44" s="1"/>
  <c r="L539" i="17" s="1"/>
  <c r="K32" i="16"/>
  <c r="M32" s="1"/>
  <c r="O32" s="1"/>
  <c r="P32" s="1"/>
  <c r="L381" i="17" s="1"/>
  <c r="K17" i="18"/>
  <c r="M17" s="1"/>
  <c r="L181" i="19" s="1"/>
  <c r="K18" i="18"/>
  <c r="M18" s="1"/>
  <c r="L196" i="19" s="1"/>
  <c r="K19" i="18"/>
  <c r="M19" s="1"/>
  <c r="L212" i="19" s="1"/>
  <c r="K20" i="18"/>
  <c r="M20" s="1"/>
  <c r="L228" i="19" s="1"/>
  <c r="K16" i="18"/>
  <c r="M16" s="1"/>
  <c r="L165" i="19" s="1"/>
  <c r="K14" i="14"/>
  <c r="M14" s="1"/>
  <c r="K6"/>
  <c r="M6" s="1"/>
  <c r="K40" i="5"/>
  <c r="M40" s="1"/>
  <c r="O40" s="1"/>
  <c r="P40" s="1"/>
  <c r="L476" i="6" s="1"/>
  <c r="K41" i="5"/>
  <c r="M41" s="1"/>
  <c r="O41" s="1"/>
  <c r="P41" s="1"/>
  <c r="L492" i="6" s="1"/>
  <c r="K42" i="5"/>
  <c r="M42" s="1"/>
  <c r="O42" s="1"/>
  <c r="P42" s="1"/>
  <c r="K43"/>
  <c r="M43" s="1"/>
  <c r="O43" s="1"/>
  <c r="P43" s="1"/>
  <c r="L523" i="6" s="1"/>
  <c r="K44" i="5"/>
  <c r="M44" s="1"/>
  <c r="O44" s="1"/>
  <c r="P44" s="1"/>
  <c r="L539" i="6" s="1"/>
  <c r="K46" i="5"/>
  <c r="M46" s="1"/>
  <c r="O46" s="1"/>
  <c r="P46" s="1"/>
  <c r="K47"/>
  <c r="M47" s="1"/>
  <c r="O47" s="1"/>
  <c r="P47" s="1"/>
  <c r="K48"/>
  <c r="M48" s="1"/>
  <c r="O48" s="1"/>
  <c r="P48" s="1"/>
  <c r="K49"/>
  <c r="M49" s="1"/>
  <c r="O49" s="1"/>
  <c r="P49" s="1"/>
  <c r="K50"/>
  <c r="M50" s="1"/>
  <c r="O50" s="1"/>
  <c r="P50" s="1"/>
  <c r="K10"/>
  <c r="M10" s="1"/>
  <c r="O10" s="1"/>
  <c r="P10" s="1"/>
  <c r="L85" i="6" s="1"/>
  <c r="K12" i="5"/>
  <c r="M12" s="1"/>
  <c r="O12" s="1"/>
  <c r="P12" s="1"/>
  <c r="L117" i="6" s="1"/>
  <c r="K14" i="5"/>
  <c r="M14" s="1"/>
  <c r="O14" s="1"/>
  <c r="P14" s="1"/>
  <c r="L149" i="6" s="1"/>
  <c r="K38" i="18"/>
  <c r="M38" s="1"/>
  <c r="P38" s="1"/>
  <c r="L460" i="19" s="1"/>
  <c r="K37" i="18"/>
  <c r="M37" s="1"/>
  <c r="P37" s="1"/>
  <c r="L444" i="19" s="1"/>
  <c r="K36" i="18"/>
  <c r="M36" s="1"/>
  <c r="P36" s="1"/>
  <c r="L429" i="19" s="1"/>
  <c r="K35" i="18"/>
  <c r="M35" s="1"/>
  <c r="P35" s="1"/>
  <c r="L413" i="19" s="1"/>
  <c r="K34" i="18"/>
  <c r="M34" s="1"/>
  <c r="P34" s="1"/>
  <c r="L397" i="19" s="1"/>
  <c r="K50" i="18"/>
  <c r="M50" s="1"/>
  <c r="O50" s="1"/>
  <c r="P50" s="1"/>
  <c r="L614" i="19" s="1"/>
  <c r="M5" i="18"/>
  <c r="O5" s="1"/>
  <c r="P5" s="1"/>
  <c r="L22" i="19" s="1"/>
  <c r="M6" i="18"/>
  <c r="O6" s="1"/>
  <c r="P6" s="1"/>
  <c r="L38" i="19" s="1"/>
  <c r="M8" i="18"/>
  <c r="O8" s="1"/>
  <c r="P8" s="1"/>
  <c r="L69" i="19" s="1"/>
  <c r="M4" i="18"/>
  <c r="O4" s="1"/>
  <c r="P4" s="1"/>
  <c r="L6" i="19" s="1"/>
  <c r="M7" i="18"/>
  <c r="O7" s="1"/>
  <c r="P7" s="1"/>
  <c r="L54" i="19" s="1"/>
  <c r="K26" i="16"/>
  <c r="M26" s="1"/>
  <c r="O26" s="1"/>
  <c r="P26" s="1"/>
  <c r="L307" i="17" s="1"/>
  <c r="K25" i="16"/>
  <c r="M25" s="1"/>
  <c r="O25" s="1"/>
  <c r="P25" s="1"/>
  <c r="L291" i="17" s="1"/>
  <c r="K24" i="16"/>
  <c r="M24" s="1"/>
  <c r="O24" s="1"/>
  <c r="P24" s="1"/>
  <c r="L275" i="17" s="1"/>
  <c r="K23" i="16"/>
  <c r="M23" s="1"/>
  <c r="O23" s="1"/>
  <c r="P23" s="1"/>
  <c r="L259" i="17" s="1"/>
  <c r="K22" i="16"/>
  <c r="M22" s="1"/>
  <c r="O22" s="1"/>
  <c r="P22" s="1"/>
  <c r="L244" i="17" s="1"/>
  <c r="K20" i="16"/>
  <c r="M20" s="1"/>
  <c r="O20" s="1"/>
  <c r="P20" s="1"/>
  <c r="L228" i="17" s="1"/>
  <c r="K19" i="16"/>
  <c r="M19" s="1"/>
  <c r="O19" s="1"/>
  <c r="P19" s="1"/>
  <c r="L212" i="17" s="1"/>
  <c r="K18" i="16"/>
  <c r="M18" s="1"/>
  <c r="O18" s="1"/>
  <c r="P18" s="1"/>
  <c r="K17"/>
  <c r="M17" s="1"/>
  <c r="O17" s="1"/>
  <c r="P17" s="1"/>
  <c r="K16"/>
  <c r="M16" s="1"/>
  <c r="O16" s="1"/>
  <c r="P16" s="1"/>
  <c r="L165" i="17" s="1"/>
  <c r="K14" i="16"/>
  <c r="M14" s="1"/>
  <c r="O14" s="1"/>
  <c r="P14" s="1"/>
  <c r="L149" i="17" s="1"/>
  <c r="K13" i="16"/>
  <c r="M13" s="1"/>
  <c r="O13" s="1"/>
  <c r="P13" s="1"/>
  <c r="L133" i="17" s="1"/>
  <c r="K12" i="16"/>
  <c r="M12" s="1"/>
  <c r="O12" s="1"/>
  <c r="P12" s="1"/>
  <c r="L117" i="17" s="1"/>
  <c r="K11" i="16"/>
  <c r="M11" s="1"/>
  <c r="O11" s="1"/>
  <c r="P11" s="1"/>
  <c r="L101" i="17" s="1"/>
  <c r="K10" i="16"/>
  <c r="M10" s="1"/>
  <c r="O10" s="1"/>
  <c r="P10" s="1"/>
  <c r="L85" i="17" s="1"/>
  <c r="K8" i="16"/>
  <c r="M8" s="1"/>
  <c r="O8" s="1"/>
  <c r="P8" s="1"/>
  <c r="L69" i="17" s="1"/>
  <c r="K4" i="16"/>
  <c r="M4" s="1"/>
  <c r="O4" s="1"/>
  <c r="P4" s="1"/>
  <c r="L6" i="17" s="1"/>
  <c r="K5" i="16"/>
  <c r="M5" s="1"/>
  <c r="O5" s="1"/>
  <c r="P5" s="1"/>
  <c r="L22" i="17" s="1"/>
  <c r="K6" i="16"/>
  <c r="M6" s="1"/>
  <c r="O6" s="1"/>
  <c r="P6" s="1"/>
  <c r="L38" i="17" s="1"/>
  <c r="K7" i="16"/>
  <c r="M7" s="1"/>
  <c r="O7" s="1"/>
  <c r="P7" s="1"/>
  <c r="L54" i="17" s="1"/>
  <c r="L507" i="6"/>
  <c r="K38" i="5"/>
  <c r="K37"/>
  <c r="K36"/>
  <c r="K35"/>
  <c r="K34"/>
  <c r="M31"/>
  <c r="O31" s="1"/>
  <c r="P31" s="1"/>
  <c r="L366" i="6" s="1"/>
  <c r="M28" i="5"/>
  <c r="O28" s="1"/>
  <c r="P28" s="1"/>
  <c r="L321" i="6" s="1"/>
  <c r="K26" i="5"/>
  <c r="K25"/>
  <c r="M25" s="1"/>
  <c r="O25" s="1"/>
  <c r="P25" s="1"/>
  <c r="L291" i="6" s="1"/>
  <c r="K24" i="5"/>
  <c r="M24" s="1"/>
  <c r="O24" s="1"/>
  <c r="P24" s="1"/>
  <c r="L275" i="6" s="1"/>
  <c r="K23" i="5"/>
  <c r="M23" s="1"/>
  <c r="O23" s="1"/>
  <c r="P23" s="1"/>
  <c r="L259" i="6" s="1"/>
  <c r="K22" i="5"/>
  <c r="M22" s="1"/>
  <c r="O22" s="1"/>
  <c r="P22" s="1"/>
  <c r="L244" i="6" s="1"/>
  <c r="K8" i="5"/>
  <c r="K7"/>
  <c r="K6"/>
  <c r="K5"/>
  <c r="M5" s="1"/>
  <c r="O5" s="1"/>
  <c r="P5" s="1"/>
  <c r="L22" i="6" s="1"/>
  <c r="K4" i="5"/>
  <c r="M4" s="1"/>
  <c r="O4" s="1"/>
  <c r="P4" s="1"/>
  <c r="L6" i="6" s="1"/>
  <c r="K16" i="5"/>
  <c r="M16" s="1"/>
  <c r="O16" s="1"/>
  <c r="P16" s="1"/>
  <c r="L165" i="6" s="1"/>
  <c r="K17" i="5"/>
  <c r="M17" s="1"/>
  <c r="O17" s="1"/>
  <c r="P17" s="1"/>
  <c r="L181" i="6" s="1"/>
  <c r="K18" i="5"/>
  <c r="K19"/>
  <c r="M19" s="1"/>
  <c r="O19" s="1"/>
  <c r="P19" s="1"/>
  <c r="L212" i="6" s="1"/>
  <c r="K20" i="5"/>
  <c r="M20" s="1"/>
  <c r="O20" s="1"/>
  <c r="P20" s="1"/>
  <c r="L228" i="6" s="1"/>
  <c r="M6" i="5"/>
  <c r="O6" s="1"/>
  <c r="P6" s="1"/>
  <c r="L38" i="6" s="1"/>
  <c r="M7" i="5"/>
  <c r="O7" s="1"/>
  <c r="P7" s="1"/>
  <c r="L54" i="6" s="1"/>
  <c r="M8" i="5"/>
  <c r="O8" s="1"/>
  <c r="P8" s="1"/>
  <c r="L69" i="6" s="1"/>
  <c r="M18" i="5"/>
  <c r="O18" s="1"/>
  <c r="P18" s="1"/>
  <c r="L196" i="6" s="1"/>
  <c r="M26" i="5"/>
  <c r="O26" s="1"/>
  <c r="P26" s="1"/>
  <c r="L307" i="6" s="1"/>
  <c r="M29" i="5"/>
  <c r="O29" s="1"/>
  <c r="P29" s="1"/>
  <c r="L336" i="6" s="1"/>
  <c r="M30" i="5"/>
  <c r="O30" s="1"/>
  <c r="P30" s="1"/>
  <c r="L351" i="6" s="1"/>
  <c r="M32" i="5"/>
  <c r="O32" s="1"/>
  <c r="P32" s="1"/>
  <c r="L381" i="6" s="1"/>
  <c r="M34" i="5"/>
  <c r="O34" s="1"/>
  <c r="P34" s="1"/>
  <c r="L397" i="6" s="1"/>
  <c r="M35" i="5"/>
  <c r="O35" s="1"/>
  <c r="P35" s="1"/>
  <c r="L413" i="6" s="1"/>
  <c r="M36" i="5"/>
  <c r="O36" s="1"/>
  <c r="P36" s="1"/>
  <c r="L429" i="6" s="1"/>
  <c r="M37" i="5"/>
  <c r="O37" s="1"/>
  <c r="P37" s="1"/>
  <c r="L444" i="6" s="1"/>
  <c r="M38" i="5"/>
  <c r="O38" s="1"/>
  <c r="P38" s="1"/>
  <c r="L460" i="6" s="1"/>
  <c r="K37" i="14"/>
  <c r="M37" s="1"/>
  <c r="K35"/>
  <c r="M35" s="1"/>
  <c r="K32"/>
  <c r="M32" s="1"/>
  <c r="K28"/>
  <c r="M28" s="1"/>
  <c r="K25"/>
  <c r="M25" s="1"/>
  <c r="K23"/>
  <c r="M23" s="1"/>
  <c r="K50"/>
  <c r="M50" s="1"/>
  <c r="K4"/>
  <c r="M4" s="1"/>
  <c r="K7"/>
  <c r="M7" s="1"/>
  <c r="K16"/>
  <c r="M16" s="1"/>
  <c r="K18"/>
  <c r="M18" s="1"/>
  <c r="K20"/>
  <c r="M20" s="1"/>
  <c r="K17"/>
  <c r="M17" s="1"/>
  <c r="K19"/>
  <c r="M19" s="1"/>
  <c r="D228" i="17"/>
  <c r="D614" i="19"/>
  <c r="D599"/>
  <c r="D584"/>
  <c r="D569"/>
  <c r="D555"/>
  <c r="D539"/>
  <c r="D523"/>
  <c r="D507"/>
  <c r="D492"/>
  <c r="D476"/>
  <c r="D460"/>
  <c r="D444"/>
  <c r="D429"/>
  <c r="D413"/>
  <c r="D397"/>
  <c r="D381"/>
  <c r="D366"/>
  <c r="D351"/>
  <c r="D336"/>
  <c r="D321"/>
  <c r="D307"/>
  <c r="D275"/>
  <c r="D259"/>
  <c r="D244"/>
  <c r="D228"/>
  <c r="D212"/>
  <c r="D196"/>
  <c r="D181"/>
  <c r="D165"/>
  <c r="D149"/>
  <c r="D133"/>
  <c r="D117"/>
  <c r="D101"/>
  <c r="D85"/>
  <c r="D69"/>
  <c r="D54"/>
  <c r="D38"/>
  <c r="D22"/>
  <c r="D6"/>
  <c r="D614" i="17"/>
  <c r="D599"/>
  <c r="D584"/>
  <c r="D569"/>
  <c r="D555"/>
  <c r="D539"/>
  <c r="D523"/>
  <c r="D507"/>
  <c r="D492"/>
  <c r="D476"/>
  <c r="D460"/>
  <c r="D444"/>
  <c r="D429"/>
  <c r="D413"/>
  <c r="D397"/>
  <c r="D351"/>
  <c r="D336"/>
  <c r="D321"/>
  <c r="D307"/>
  <c r="D291"/>
  <c r="D275"/>
  <c r="D259"/>
  <c r="D244"/>
  <c r="D212"/>
  <c r="D196"/>
  <c r="D181"/>
  <c r="D165"/>
  <c r="D149"/>
  <c r="D133"/>
  <c r="D117"/>
  <c r="D101"/>
  <c r="D85"/>
  <c r="D38"/>
  <c r="D22"/>
  <c r="D6"/>
  <c r="D584" i="15"/>
  <c r="D599"/>
  <c r="D614"/>
  <c r="D569"/>
  <c r="D555"/>
  <c r="D539"/>
  <c r="D523"/>
  <c r="D507"/>
  <c r="D492"/>
  <c r="D476"/>
  <c r="D460"/>
  <c r="D444"/>
  <c r="D429"/>
  <c r="D413"/>
  <c r="D397"/>
  <c r="D381"/>
  <c r="D366"/>
  <c r="D351"/>
  <c r="D336"/>
  <c r="D321"/>
  <c r="D307"/>
  <c r="D291"/>
  <c r="D275"/>
  <c r="D259"/>
  <c r="D244"/>
  <c r="D228"/>
  <c r="D212"/>
  <c r="D196"/>
  <c r="D181"/>
  <c r="D165"/>
  <c r="D149"/>
  <c r="D133"/>
  <c r="D117"/>
  <c r="D101"/>
  <c r="D85"/>
  <c r="D69"/>
  <c r="D54"/>
  <c r="D38"/>
  <c r="D22"/>
  <c r="D6"/>
  <c r="L196" i="17" l="1"/>
  <c r="L181"/>
  <c r="O46" i="14"/>
  <c r="P46" s="1"/>
  <c r="L555" i="15" s="1"/>
  <c r="O48" i="14"/>
  <c r="P48" s="1"/>
  <c r="L584" i="15" s="1"/>
  <c r="O47" i="14"/>
  <c r="P47" s="1"/>
  <c r="L569" i="15" s="1"/>
  <c r="O50" i="14"/>
  <c r="P50" s="1"/>
  <c r="L614" i="15" s="1"/>
  <c r="O49" i="14"/>
  <c r="P49" s="1"/>
  <c r="L599" i="15" s="1"/>
  <c r="O44" i="14"/>
  <c r="P44" s="1"/>
  <c r="L539" i="15" s="1"/>
  <c r="O20" i="14"/>
  <c r="P20" s="1"/>
  <c r="L228" i="15" s="1"/>
  <c r="O26" i="14"/>
  <c r="P26" s="1"/>
  <c r="L307" i="15" s="1"/>
  <c r="O6" i="14"/>
  <c r="P6" s="1"/>
  <c r="L54" i="15" s="1"/>
  <c r="O34" i="14"/>
  <c r="P34" s="1"/>
  <c r="L397" i="15" s="1"/>
  <c r="O4" i="14"/>
  <c r="P4" s="1"/>
  <c r="L6" i="15" s="1"/>
  <c r="O22" i="14"/>
  <c r="P22" s="1"/>
  <c r="L244" i="15" s="1"/>
  <c r="O24" i="14"/>
  <c r="P24" s="1"/>
  <c r="L275" i="15" s="1"/>
  <c r="O23" i="14"/>
  <c r="P23" s="1"/>
  <c r="L259" i="15" s="1"/>
  <c r="O38" i="14"/>
  <c r="P38" s="1"/>
  <c r="L460" i="15" s="1"/>
  <c r="O35" i="14"/>
  <c r="P35" s="1"/>
  <c r="L413" i="15" s="1"/>
  <c r="O31" i="14"/>
  <c r="P31" s="1"/>
  <c r="L366" i="15" s="1"/>
  <c r="O32" i="14"/>
  <c r="P32" s="1"/>
  <c r="L381" i="15" s="1"/>
  <c r="O28" i="14"/>
  <c r="P28" s="1"/>
  <c r="L321" i="15" s="1"/>
  <c r="O43" i="14"/>
  <c r="P43" s="1"/>
  <c r="L523" i="15" s="1"/>
  <c r="O42" i="14"/>
  <c r="P42" s="1"/>
  <c r="L507" i="15" s="1"/>
  <c r="O5" i="14"/>
  <c r="P5" s="1"/>
  <c r="L22" i="15" s="1"/>
  <c r="O7" i="14"/>
  <c r="P7" s="1"/>
  <c r="O36"/>
  <c r="P36" s="1"/>
  <c r="L429" i="15" s="1"/>
  <c r="O12" i="14"/>
  <c r="P12" s="1"/>
  <c r="L117" i="15" s="1"/>
  <c r="O25" i="14"/>
  <c r="P25" s="1"/>
  <c r="L291" i="15" s="1"/>
  <c r="O37" i="14"/>
  <c r="P37" s="1"/>
  <c r="L444" i="15" s="1"/>
  <c r="O30" i="14"/>
  <c r="P30" s="1"/>
  <c r="L351" i="15" s="1"/>
  <c r="O29" i="14"/>
  <c r="P29" s="1"/>
  <c r="L336" i="15" s="1"/>
  <c r="O13" i="14"/>
  <c r="P13" s="1"/>
  <c r="L133" i="15" s="1"/>
  <c r="O18" i="14"/>
  <c r="P18" s="1"/>
  <c r="L196" i="15" s="1"/>
  <c r="O16" i="14"/>
  <c r="P16" s="1"/>
  <c r="L165" i="15" s="1"/>
  <c r="O41" i="14"/>
  <c r="P41" s="1"/>
  <c r="L492" i="15" s="1"/>
  <c r="O40" i="14"/>
  <c r="P40" s="1"/>
  <c r="L476" i="15" s="1"/>
  <c r="O17" i="14"/>
  <c r="P17" s="1"/>
  <c r="L181" i="15" s="1"/>
  <c r="O8" i="14"/>
  <c r="P8" s="1"/>
  <c r="L69" i="15" s="1"/>
  <c r="O11" i="14"/>
  <c r="P11" s="1"/>
  <c r="L101" i="15" s="1"/>
  <c r="O19" i="14"/>
  <c r="P19" s="1"/>
  <c r="L212" i="15" s="1"/>
  <c r="O14" i="14"/>
  <c r="P14" s="1"/>
  <c r="L149" i="15" s="1"/>
  <c r="O10" i="14"/>
  <c r="P10" s="1"/>
  <c r="L85" i="15" s="1"/>
  <c r="H611" i="19"/>
  <c r="H596"/>
  <c r="H581"/>
  <c r="H566"/>
  <c r="H552"/>
  <c r="H536"/>
  <c r="H520"/>
  <c r="H504"/>
  <c r="H489"/>
  <c r="H473"/>
  <c r="H457"/>
  <c r="H441"/>
  <c r="H426"/>
  <c r="H410"/>
  <c r="H394"/>
  <c r="H378"/>
  <c r="H363"/>
  <c r="H348"/>
  <c r="H333"/>
  <c r="H318"/>
  <c r="H303"/>
  <c r="H287"/>
  <c r="H271"/>
  <c r="H256"/>
  <c r="H240"/>
  <c r="H224"/>
  <c r="H208"/>
  <c r="H193"/>
  <c r="H177"/>
  <c r="H161"/>
  <c r="H145"/>
  <c r="H129"/>
  <c r="H113"/>
  <c r="H97"/>
  <c r="H81"/>
  <c r="H65"/>
  <c r="H50"/>
  <c r="H34"/>
  <c r="H18"/>
  <c r="H2"/>
  <c r="H611" i="17"/>
  <c r="H596"/>
  <c r="H581"/>
  <c r="H566"/>
  <c r="H552"/>
  <c r="H536"/>
  <c r="H520"/>
  <c r="H504"/>
  <c r="H489"/>
  <c r="H473"/>
  <c r="H457"/>
  <c r="H441"/>
  <c r="H426"/>
  <c r="H410"/>
  <c r="H394"/>
  <c r="H378"/>
  <c r="H363"/>
  <c r="H348"/>
  <c r="H333"/>
  <c r="H318"/>
  <c r="H303"/>
  <c r="H287"/>
  <c r="H271"/>
  <c r="H256"/>
  <c r="H240"/>
  <c r="H224"/>
  <c r="H208"/>
  <c r="H193"/>
  <c r="H177"/>
  <c r="H161"/>
  <c r="H145"/>
  <c r="H129"/>
  <c r="H113"/>
  <c r="H97"/>
  <c r="H81"/>
  <c r="H65"/>
  <c r="H50"/>
  <c r="H34"/>
  <c r="H18"/>
  <c r="H2"/>
  <c r="H611" i="15"/>
  <c r="H596"/>
  <c r="H581"/>
  <c r="H566"/>
  <c r="H552"/>
  <c r="H536"/>
  <c r="H520"/>
  <c r="H504"/>
  <c r="H489"/>
  <c r="H473"/>
  <c r="H457"/>
  <c r="H441"/>
  <c r="H426"/>
  <c r="H410"/>
  <c r="H394"/>
  <c r="H378"/>
  <c r="H363"/>
  <c r="H348"/>
  <c r="H333"/>
  <c r="H318"/>
  <c r="H303"/>
  <c r="H287"/>
  <c r="H271"/>
  <c r="H256"/>
  <c r="H240"/>
  <c r="H224"/>
  <c r="H208"/>
  <c r="H193"/>
  <c r="H177"/>
  <c r="H161"/>
  <c r="H145"/>
  <c r="H129"/>
  <c r="H113"/>
  <c r="H97"/>
  <c r="H81"/>
  <c r="H65"/>
  <c r="H50"/>
  <c r="H34"/>
  <c r="H18"/>
  <c r="H2"/>
  <c r="AD50" i="13"/>
  <c r="AE50" s="1"/>
  <c r="AB50"/>
  <c r="AC50" s="1"/>
  <c r="AE49"/>
  <c r="AG49" s="1"/>
  <c r="AD49"/>
  <c r="AC49"/>
  <c r="AB49"/>
  <c r="AD48"/>
  <c r="AE48" s="1"/>
  <c r="AB48"/>
  <c r="AC48" s="1"/>
  <c r="AE47"/>
  <c r="AG47" s="1"/>
  <c r="AD47"/>
  <c r="AC47"/>
  <c r="AB47"/>
  <c r="AD46"/>
  <c r="AE46" s="1"/>
  <c r="AG46" s="1"/>
  <c r="AB46"/>
  <c r="AC46" s="1"/>
  <c r="AE44"/>
  <c r="AG44" s="1"/>
  <c r="AD44"/>
  <c r="AC44"/>
  <c r="AB44"/>
  <c r="AD43"/>
  <c r="AE43" s="1"/>
  <c r="AG43" s="1"/>
  <c r="AB43"/>
  <c r="AC43" s="1"/>
  <c r="AE42"/>
  <c r="AG42" s="1"/>
  <c r="AD42"/>
  <c r="AC42"/>
  <c r="AB42"/>
  <c r="AD41"/>
  <c r="AE41" s="1"/>
  <c r="AG41" s="1"/>
  <c r="AB41"/>
  <c r="AC41" s="1"/>
  <c r="AE40"/>
  <c r="AG40" s="1"/>
  <c r="AD40"/>
  <c r="AC40"/>
  <c r="AB40"/>
  <c r="AD38"/>
  <c r="AE38" s="1"/>
  <c r="AG38" s="1"/>
  <c r="AB38"/>
  <c r="AC38" s="1"/>
  <c r="AE37"/>
  <c r="AG37" s="1"/>
  <c r="AD37"/>
  <c r="AC37"/>
  <c r="AB37"/>
  <c r="AD36"/>
  <c r="AE36" s="1"/>
  <c r="AG36" s="1"/>
  <c r="AB36"/>
  <c r="AC36" s="1"/>
  <c r="AE35"/>
  <c r="AG35" s="1"/>
  <c r="AD35"/>
  <c r="AC35"/>
  <c r="AB35"/>
  <c r="AD34"/>
  <c r="AE34" s="1"/>
  <c r="AG34" s="1"/>
  <c r="AB34"/>
  <c r="AC34" s="1"/>
  <c r="AE32"/>
  <c r="AG32" s="1"/>
  <c r="AD32"/>
  <c r="AC32"/>
  <c r="AB32"/>
  <c r="AD31"/>
  <c r="AE31" s="1"/>
  <c r="AG31" s="1"/>
  <c r="AB31"/>
  <c r="AC31" s="1"/>
  <c r="AE30"/>
  <c r="AG30" s="1"/>
  <c r="AD30"/>
  <c r="AC30"/>
  <c r="AB30"/>
  <c r="AD29"/>
  <c r="AE29" s="1"/>
  <c r="AG29" s="1"/>
  <c r="AB29"/>
  <c r="AC29" s="1"/>
  <c r="AE28"/>
  <c r="AG28" s="1"/>
  <c r="AD28"/>
  <c r="AC28"/>
  <c r="AB28"/>
  <c r="AD26"/>
  <c r="AE26" s="1"/>
  <c r="AG26" s="1"/>
  <c r="AB26"/>
  <c r="AC26" s="1"/>
  <c r="AE25"/>
  <c r="AD25"/>
  <c r="AB25"/>
  <c r="AC25" s="1"/>
  <c r="AD24"/>
  <c r="AE24" s="1"/>
  <c r="AB24"/>
  <c r="AC24" s="1"/>
  <c r="AE23"/>
  <c r="AD23"/>
  <c r="AB23"/>
  <c r="AC23" s="1"/>
  <c r="AD22"/>
  <c r="AE22" s="1"/>
  <c r="AG22" s="1"/>
  <c r="AB22"/>
  <c r="AC22" s="1"/>
  <c r="AE20"/>
  <c r="AD20"/>
  <c r="AB20"/>
  <c r="AC20" s="1"/>
  <c r="AD19"/>
  <c r="AE19" s="1"/>
  <c r="AB19"/>
  <c r="AC19" s="1"/>
  <c r="AD18"/>
  <c r="AE18" s="1"/>
  <c r="AB18"/>
  <c r="AC18" s="1"/>
  <c r="AD17"/>
  <c r="AE17" s="1"/>
  <c r="AB17"/>
  <c r="AC17" s="1"/>
  <c r="AD16"/>
  <c r="AE16" s="1"/>
  <c r="AB16"/>
  <c r="AC16" s="1"/>
  <c r="AD14"/>
  <c r="AE14" s="1"/>
  <c r="AB14"/>
  <c r="AC14" s="1"/>
  <c r="AD13"/>
  <c r="AE13" s="1"/>
  <c r="AB13"/>
  <c r="AC13" s="1"/>
  <c r="AD12"/>
  <c r="AE12" s="1"/>
  <c r="AB12"/>
  <c r="AC12" s="1"/>
  <c r="AD11"/>
  <c r="AE11" s="1"/>
  <c r="AB11"/>
  <c r="AC11" s="1"/>
  <c r="AD10"/>
  <c r="AE10" s="1"/>
  <c r="AB10"/>
  <c r="AC10" s="1"/>
  <c r="AD8"/>
  <c r="AE8" s="1"/>
  <c r="AB8"/>
  <c r="AC8" s="1"/>
  <c r="AD7"/>
  <c r="AE7" s="1"/>
  <c r="AB7"/>
  <c r="AC7" s="1"/>
  <c r="AD6"/>
  <c r="AE6" s="1"/>
  <c r="AB6"/>
  <c r="AC6" s="1"/>
  <c r="AD5"/>
  <c r="AE5" s="1"/>
  <c r="AG5" s="1"/>
  <c r="AB5"/>
  <c r="AC5" s="1"/>
  <c r="AD4"/>
  <c r="AE4" s="1"/>
  <c r="AG4" s="1"/>
  <c r="AB4"/>
  <c r="AC4" s="1"/>
  <c r="H611" i="6"/>
  <c r="H596"/>
  <c r="H581"/>
  <c r="H566"/>
  <c r="H552"/>
  <c r="H536"/>
  <c r="H520"/>
  <c r="H504"/>
  <c r="H489"/>
  <c r="H473"/>
  <c r="H457"/>
  <c r="H441"/>
  <c r="H426"/>
  <c r="H410"/>
  <c r="H394"/>
  <c r="H378"/>
  <c r="H363"/>
  <c r="H348"/>
  <c r="H333"/>
  <c r="H318"/>
  <c r="H303"/>
  <c r="H287"/>
  <c r="H271"/>
  <c r="H256"/>
  <c r="H240"/>
  <c r="H224"/>
  <c r="H208"/>
  <c r="H193"/>
  <c r="H177"/>
  <c r="H161"/>
  <c r="H145"/>
  <c r="H129"/>
  <c r="H113"/>
  <c r="H97"/>
  <c r="H81"/>
  <c r="H65"/>
  <c r="H50"/>
  <c r="H34"/>
  <c r="H18"/>
  <c r="H2"/>
  <c r="D614"/>
  <c r="D599"/>
  <c r="D584"/>
  <c r="D569"/>
  <c r="D539"/>
  <c r="D523"/>
  <c r="D507"/>
  <c r="D492"/>
  <c r="D476"/>
  <c r="D460"/>
  <c r="D444"/>
  <c r="D429"/>
  <c r="D413"/>
  <c r="D397"/>
  <c r="D381"/>
  <c r="D366"/>
  <c r="D351"/>
  <c r="D336"/>
  <c r="D321"/>
  <c r="D307"/>
  <c r="D291"/>
  <c r="D275"/>
  <c r="D259"/>
  <c r="D244"/>
  <c r="D228"/>
  <c r="D212"/>
  <c r="D196"/>
  <c r="D181"/>
  <c r="D165"/>
  <c r="D149"/>
  <c r="D133"/>
  <c r="D117"/>
  <c r="D101"/>
  <c r="D85"/>
  <c r="D69"/>
  <c r="D54"/>
  <c r="D38"/>
  <c r="D22"/>
  <c r="D6"/>
  <c r="L38" i="15" l="1"/>
  <c r="AI22" i="13"/>
  <c r="AK22" s="1"/>
  <c r="AL22" s="1"/>
  <c r="AF22"/>
  <c r="AI26"/>
  <c r="AK26" s="1"/>
  <c r="AL26" s="1"/>
  <c r="AF26"/>
  <c r="AI28"/>
  <c r="AK28" s="1"/>
  <c r="AL28" s="1"/>
  <c r="AF28"/>
  <c r="AI29"/>
  <c r="AK29" s="1"/>
  <c r="AL29" s="1"/>
  <c r="AF29"/>
  <c r="AI30"/>
  <c r="AK30" s="1"/>
  <c r="AL30" s="1"/>
  <c r="AF30"/>
  <c r="AI31"/>
  <c r="AK31" s="1"/>
  <c r="AL31" s="1"/>
  <c r="AF31"/>
  <c r="AI32"/>
  <c r="AK32" s="1"/>
  <c r="AL32" s="1"/>
  <c r="AF32"/>
  <c r="AI34"/>
  <c r="AK34" s="1"/>
  <c r="AL34" s="1"/>
  <c r="AF34"/>
  <c r="AI35"/>
  <c r="AK35" s="1"/>
  <c r="AL35" s="1"/>
  <c r="AF35"/>
  <c r="AI36"/>
  <c r="AK36" s="1"/>
  <c r="AL36" s="1"/>
  <c r="AF36"/>
  <c r="AI37"/>
  <c r="AK37" s="1"/>
  <c r="AL37" s="1"/>
  <c r="AF37"/>
  <c r="AI38"/>
  <c r="AK38" s="1"/>
  <c r="AL38" s="1"/>
  <c r="AF38"/>
  <c r="AI40"/>
  <c r="AK40" s="1"/>
  <c r="AL40" s="1"/>
  <c r="AF40"/>
  <c r="AI41"/>
  <c r="AK41" s="1"/>
  <c r="AL41" s="1"/>
  <c r="AF41"/>
  <c r="AI42"/>
  <c r="AK42" s="1"/>
  <c r="AL42" s="1"/>
  <c r="AF42"/>
  <c r="AI43"/>
  <c r="AK43" s="1"/>
  <c r="AL43" s="1"/>
  <c r="AF43"/>
  <c r="AI44"/>
  <c r="AK44" s="1"/>
  <c r="AL44" s="1"/>
  <c r="AF44"/>
  <c r="AI46"/>
  <c r="AK46" s="1"/>
  <c r="AL46" s="1"/>
  <c r="AF46"/>
  <c r="AI47"/>
  <c r="AK47" s="1"/>
  <c r="AL47" s="1"/>
  <c r="AF47"/>
  <c r="AI49"/>
  <c r="AK49" s="1"/>
  <c r="AL49" s="1"/>
  <c r="AF49"/>
  <c r="AG20"/>
  <c r="AG25"/>
  <c r="AG48"/>
  <c r="AG50"/>
  <c r="AI4"/>
  <c r="AK4" s="1"/>
  <c r="AL4" s="1"/>
  <c r="AF4"/>
  <c r="AI5"/>
  <c r="AK5" s="1"/>
  <c r="AL5" s="1"/>
  <c r="AF5"/>
  <c r="AG6"/>
  <c r="AG7"/>
  <c r="AG8"/>
  <c r="AG10"/>
  <c r="AG11"/>
  <c r="AG12"/>
  <c r="AG13"/>
  <c r="AG14"/>
  <c r="AG16"/>
  <c r="AG17"/>
  <c r="AG18"/>
  <c r="AG19"/>
  <c r="AG23"/>
  <c r="AG24"/>
  <c r="AI23" l="1"/>
  <c r="AK23" s="1"/>
  <c r="AL23" s="1"/>
  <c r="AF23"/>
  <c r="AI13"/>
  <c r="AK13" s="1"/>
  <c r="AL13" s="1"/>
  <c r="AF13"/>
  <c r="AI48"/>
  <c r="AK48" s="1"/>
  <c r="AL48" s="1"/>
  <c r="AF48"/>
  <c r="AI18"/>
  <c r="AK18" s="1"/>
  <c r="AL18" s="1"/>
  <c r="AF18"/>
  <c r="AI16"/>
  <c r="AK16" s="1"/>
  <c r="AL16" s="1"/>
  <c r="AF16"/>
  <c r="AI11"/>
  <c r="AK11" s="1"/>
  <c r="AL11" s="1"/>
  <c r="AF11"/>
  <c r="AI8"/>
  <c r="AK8" s="1"/>
  <c r="AL8" s="1"/>
  <c r="AF8"/>
  <c r="AI6"/>
  <c r="AK6" s="1"/>
  <c r="AL6" s="1"/>
  <c r="AF6"/>
  <c r="AI20"/>
  <c r="AK20" s="1"/>
  <c r="AL20" s="1"/>
  <c r="AF20"/>
  <c r="AI24"/>
  <c r="AK24" s="1"/>
  <c r="AL24" s="1"/>
  <c r="AF24"/>
  <c r="AI19"/>
  <c r="AK19" s="1"/>
  <c r="AL19" s="1"/>
  <c r="AF19"/>
  <c r="AI17"/>
  <c r="AK17" s="1"/>
  <c r="AL17" s="1"/>
  <c r="AF17"/>
  <c r="AI14"/>
  <c r="AK14" s="1"/>
  <c r="AL14" s="1"/>
  <c r="AF14"/>
  <c r="AI12"/>
  <c r="AK12" s="1"/>
  <c r="AL12" s="1"/>
  <c r="AF12"/>
  <c r="AI10"/>
  <c r="AK10" s="1"/>
  <c r="AL10" s="1"/>
  <c r="AF10"/>
  <c r="AI7"/>
  <c r="AK7" s="1"/>
  <c r="AL7" s="1"/>
  <c r="AF7"/>
  <c r="AI50"/>
  <c r="AK50" s="1"/>
  <c r="AL50" s="1"/>
  <c r="AF50"/>
  <c r="AI25"/>
  <c r="AK25" s="1"/>
  <c r="AL25" s="1"/>
  <c r="AF25"/>
  <c r="L569" i="6" l="1"/>
  <c r="L599"/>
  <c r="L584"/>
  <c r="L614"/>
</calcChain>
</file>

<file path=xl/comments1.xml><?xml version="1.0" encoding="utf-8"?>
<comments xmlns="http://schemas.openxmlformats.org/spreadsheetml/2006/main">
  <authors>
    <author>megan.rees</author>
  </authors>
  <commentList>
    <comment ref="I3" authorId="0">
      <text>
        <r>
          <rPr>
            <b/>
            <sz val="8"/>
            <color indexed="81"/>
            <rFont val="Tahoma"/>
            <family val="2"/>
          </rPr>
          <t xml:space="preserve">Number of scores to be calculated
</t>
        </r>
      </text>
    </comment>
  </commentList>
</comments>
</file>

<file path=xl/comments2.xml><?xml version="1.0" encoding="utf-8"?>
<comments xmlns="http://schemas.openxmlformats.org/spreadsheetml/2006/main">
  <authors>
    <author>megan.rees</author>
  </authors>
  <commentList>
    <comment ref="I3" authorId="0">
      <text>
        <r>
          <rPr>
            <b/>
            <sz val="8"/>
            <color indexed="81"/>
            <rFont val="Tahoma"/>
            <family val="2"/>
          </rPr>
          <t xml:space="preserve">Number of scores to be calculated
</t>
        </r>
      </text>
    </comment>
  </commentList>
</comments>
</file>

<file path=xl/comments3.xml><?xml version="1.0" encoding="utf-8"?>
<comments xmlns="http://schemas.openxmlformats.org/spreadsheetml/2006/main">
  <authors>
    <author>megan.rees</author>
  </authors>
  <commentList>
    <comment ref="I3" authorId="0">
      <text>
        <r>
          <rPr>
            <b/>
            <sz val="8"/>
            <color indexed="81"/>
            <rFont val="Tahoma"/>
            <family val="2"/>
          </rPr>
          <t xml:space="preserve">Number of scores to be calculated
</t>
        </r>
      </text>
    </comment>
  </commentList>
</comments>
</file>

<file path=xl/comments4.xml><?xml version="1.0" encoding="utf-8"?>
<comments xmlns="http://schemas.openxmlformats.org/spreadsheetml/2006/main">
  <authors>
    <author>megan.rees</author>
  </authors>
  <commentList>
    <comment ref="I3" authorId="0">
      <text>
        <r>
          <rPr>
            <b/>
            <sz val="8"/>
            <color indexed="81"/>
            <rFont val="Tahoma"/>
            <family val="2"/>
          </rPr>
          <t xml:space="preserve">Number of scores to be calculated
</t>
        </r>
      </text>
    </comment>
  </commentList>
</comments>
</file>

<file path=xl/sharedStrings.xml><?xml version="1.0" encoding="utf-8"?>
<sst xmlns="http://schemas.openxmlformats.org/spreadsheetml/2006/main" count="2505" uniqueCount="227">
  <si>
    <t>Name</t>
  </si>
  <si>
    <t>Self</t>
  </si>
  <si>
    <t>With Self</t>
  </si>
  <si>
    <t>Without Self</t>
  </si>
  <si>
    <t>Average</t>
  </si>
  <si>
    <t>Group Pay</t>
  </si>
  <si>
    <t>Individual Pay</t>
  </si>
  <si>
    <t>Total</t>
  </si>
  <si>
    <t xml:space="preserve">Pay to the </t>
  </si>
  <si>
    <t>Order of:</t>
  </si>
  <si>
    <t>$</t>
  </si>
  <si>
    <t>Dollars</t>
  </si>
  <si>
    <t>Elk Ridge Bank</t>
  </si>
  <si>
    <t xml:space="preserve">3659 W. 9800 S. </t>
  </si>
  <si>
    <t>South Jordan, UT 84095</t>
  </si>
  <si>
    <t>For:</t>
  </si>
  <si>
    <t>Megan Rees</t>
  </si>
  <si>
    <t>Group 1</t>
  </si>
  <si>
    <t>Group 2</t>
  </si>
  <si>
    <t>Group 3</t>
  </si>
  <si>
    <t>Group 4</t>
  </si>
  <si>
    <t>Group 5</t>
  </si>
  <si>
    <t>Group 6</t>
  </si>
  <si>
    <t>Group 7</t>
  </si>
  <si>
    <t>Group 9</t>
  </si>
  <si>
    <t>Rounded</t>
  </si>
  <si>
    <t>Bonus/Penalty</t>
  </si>
  <si>
    <t>CTE Inc.</t>
  </si>
  <si>
    <t>Mrs. Megan Rees</t>
  </si>
  <si>
    <t>Date:</t>
  </si>
  <si>
    <t>Badge Unit Pay</t>
  </si>
  <si>
    <t>2nd Period</t>
  </si>
  <si>
    <t>4th Period</t>
  </si>
  <si>
    <t>6th Period</t>
  </si>
  <si>
    <t>7th Period</t>
  </si>
  <si>
    <t>Group 8</t>
  </si>
  <si>
    <t>Step Four - Evaluation Graphs</t>
  </si>
  <si>
    <t>Market Share</t>
  </si>
  <si>
    <t>Amount Made</t>
  </si>
  <si>
    <t>Number Sold</t>
  </si>
  <si>
    <t>1st</t>
  </si>
  <si>
    <t>2nd</t>
  </si>
  <si>
    <t>3rd</t>
  </si>
  <si>
    <t>Three thousand two hundred</t>
  </si>
  <si>
    <t>One thousand two hundred</t>
  </si>
  <si>
    <t>Two thousand three hundred</t>
  </si>
  <si>
    <t>Seven thousand five hundred</t>
  </si>
  <si>
    <t>Nine hundred</t>
  </si>
  <si>
    <t>#</t>
  </si>
  <si>
    <t>4th</t>
  </si>
  <si>
    <t>7th</t>
  </si>
  <si>
    <t>6th</t>
  </si>
  <si>
    <t>Three thousand four hundred</t>
  </si>
  <si>
    <t>Two thousand six hundred</t>
  </si>
  <si>
    <t>Three thousand one hundred</t>
  </si>
  <si>
    <t>Eleven thousand nine hundred</t>
  </si>
  <si>
    <t>Seven hundred</t>
  </si>
  <si>
    <t>Two thousand two hundred</t>
  </si>
  <si>
    <t>Three thousand six hundred</t>
  </si>
  <si>
    <t>Five thousand six hundred</t>
  </si>
  <si>
    <t>Four thousand</t>
  </si>
  <si>
    <t>Two thousand</t>
  </si>
  <si>
    <t>Four thousand four hundred</t>
  </si>
  <si>
    <t>Ten thousand three hundred</t>
  </si>
  <si>
    <t>Three thousand seven hundred</t>
  </si>
  <si>
    <t>Twelve thousand four hundred</t>
  </si>
  <si>
    <t>Six thousand two hundred</t>
  </si>
  <si>
    <t>Fourteen thousand two hundred</t>
  </si>
  <si>
    <t>Aldous, Kaden</t>
  </si>
  <si>
    <t>Shetlin, Josh</t>
  </si>
  <si>
    <t>Sim, Natalia</t>
  </si>
  <si>
    <t>Stout, Kylie</t>
  </si>
  <si>
    <t>Coombs, Sierra</t>
  </si>
  <si>
    <t>Childs, McKell</t>
  </si>
  <si>
    <t>Bradshaw, Stanley</t>
  </si>
  <si>
    <t>Seavey, Hunter</t>
  </si>
  <si>
    <t>Baker, Karli</t>
  </si>
  <si>
    <t>Sanchez, Preston</t>
  </si>
  <si>
    <t>Winks, Kerstin</t>
  </si>
  <si>
    <t>Frey, Jarron</t>
  </si>
  <si>
    <t>Iacobellis, Hunter</t>
  </si>
  <si>
    <t>Teuscher, Britney</t>
  </si>
  <si>
    <t>Aguayo, Luis</t>
  </si>
  <si>
    <t>Domstead, Shayla</t>
  </si>
  <si>
    <t>Nutt, Cole</t>
  </si>
  <si>
    <t>Nielsen, Ian</t>
  </si>
  <si>
    <t>Garcia, Valeria</t>
  </si>
  <si>
    <t>Schwartz, Jackie</t>
  </si>
  <si>
    <t>Yepez, Kameron</t>
  </si>
  <si>
    <t>Larsen, McKenna</t>
  </si>
  <si>
    <t>Gordon, London</t>
  </si>
  <si>
    <t>Lapray, Jacob</t>
  </si>
  <si>
    <t>Marr, Jordan</t>
  </si>
  <si>
    <t>Hermansen, Brooklyn</t>
  </si>
  <si>
    <t>Llewellyn, Morgan</t>
  </si>
  <si>
    <t>Watko, Ellie</t>
  </si>
  <si>
    <t>Needles, Jessica</t>
  </si>
  <si>
    <t>Nielsen, Court</t>
  </si>
  <si>
    <t>Flores, Brady</t>
  </si>
  <si>
    <t>Sharp, Joshua</t>
  </si>
  <si>
    <t>Goodmansen, Shay</t>
  </si>
  <si>
    <t>Albayeros, Nadia</t>
  </si>
  <si>
    <t>Nielson, Emily</t>
  </si>
  <si>
    <t>Noyce Amanda</t>
  </si>
  <si>
    <t>Gowers, Jacob</t>
  </si>
  <si>
    <t>Barrett, Brennan</t>
  </si>
  <si>
    <t>Isom, Tanner</t>
  </si>
  <si>
    <t>Waters, Carson</t>
  </si>
  <si>
    <t>Prawitt, Tanner</t>
  </si>
  <si>
    <t>Fitt, Akira</t>
  </si>
  <si>
    <t>Sanchez, Sarah</t>
  </si>
  <si>
    <t>Clark, Mackenzie</t>
  </si>
  <si>
    <t>Malloy, Claire</t>
  </si>
  <si>
    <t>Bigelow, Corissa</t>
  </si>
  <si>
    <t>Fueaipangai, Inoke</t>
  </si>
  <si>
    <t>Griffin, Kasey</t>
  </si>
  <si>
    <t>Tripp, Dallas</t>
  </si>
  <si>
    <t>Cisneros, Mykenzie</t>
  </si>
  <si>
    <t>Osborne, Chance</t>
  </si>
  <si>
    <t>Christensen, Tanner</t>
  </si>
  <si>
    <t>Malstrom, Savannah</t>
  </si>
  <si>
    <t>Vo, Tiger</t>
  </si>
  <si>
    <t>Wight, Amanda</t>
  </si>
  <si>
    <t>Salls, Monique</t>
  </si>
  <si>
    <t>Glover, Walker</t>
  </si>
  <si>
    <t>Brown, Taalor</t>
  </si>
  <si>
    <t>Coon, Jayson</t>
  </si>
  <si>
    <t>Watts, Makael</t>
  </si>
  <si>
    <t>Collins, Elizabeth</t>
  </si>
  <si>
    <t>Critchfield, Jessica</t>
  </si>
  <si>
    <t>Morales, Jose</t>
  </si>
  <si>
    <t>Veater, Austin</t>
  </si>
  <si>
    <t>Wright,Reily</t>
  </si>
  <si>
    <t>Jarvis, Preston</t>
  </si>
  <si>
    <t>Emalee Evans</t>
  </si>
  <si>
    <t>Fankhauser, Kyra</t>
  </si>
  <si>
    <t>Koford, Madysen</t>
  </si>
  <si>
    <t>Murfitt, Dillan</t>
  </si>
  <si>
    <t>Mooney, Connor</t>
  </si>
  <si>
    <t>Burke, Kimberly</t>
  </si>
  <si>
    <t>Hudspeth, Matthew</t>
  </si>
  <si>
    <t>Vunipoloa, Kini</t>
  </si>
  <si>
    <t>House, Livia</t>
  </si>
  <si>
    <t>Colin, Gordon</t>
  </si>
  <si>
    <t>Dillon, Brock</t>
  </si>
  <si>
    <t>Golder, Austin</t>
  </si>
  <si>
    <t>Emily Burns</t>
  </si>
  <si>
    <t>Kerby, Alyssa</t>
  </si>
  <si>
    <t>Uluave, Sarah</t>
  </si>
  <si>
    <t>Dority, Braedon</t>
  </si>
  <si>
    <t>Knowling, Danielle</t>
  </si>
  <si>
    <t>England, Samantha</t>
  </si>
  <si>
    <t>Jackson, Ira</t>
  </si>
  <si>
    <t>Jefferies, Tyler</t>
  </si>
  <si>
    <t>Guevara, Kaylie</t>
  </si>
  <si>
    <t>Anderson, Zane</t>
  </si>
  <si>
    <t>Ballard, Linzie</t>
  </si>
  <si>
    <t>Taylor, Hayden</t>
  </si>
  <si>
    <t>Nguyen, Amy</t>
  </si>
  <si>
    <t>Harmon, Ashley</t>
  </si>
  <si>
    <t>Merrill, Katelyn</t>
  </si>
  <si>
    <t>Jackson, Keara</t>
  </si>
  <si>
    <t>Chance, Sutton</t>
  </si>
  <si>
    <t>Hutchings, Madeleine</t>
  </si>
  <si>
    <t>Castellano, Leannah</t>
  </si>
  <si>
    <t>Soga, Jordan</t>
  </si>
  <si>
    <t>Anderson, Kowhai</t>
  </si>
  <si>
    <t>King, Nick</t>
  </si>
  <si>
    <t>Finley, Sean</t>
  </si>
  <si>
    <t>Spielvogel, Weston</t>
  </si>
  <si>
    <t>Swann, Kaden</t>
  </si>
  <si>
    <t>Cox, Brian</t>
  </si>
  <si>
    <t>Novakovich, Tyson</t>
  </si>
  <si>
    <t>Brown, Preston</t>
  </si>
  <si>
    <t>Abplanalp, Tawson</t>
  </si>
  <si>
    <t>Geer, Nathan</t>
  </si>
  <si>
    <t>Healey, Karli</t>
  </si>
  <si>
    <t>Bolduc,Benjamin</t>
  </si>
  <si>
    <t xml:space="preserve">Salmon, Jessa </t>
  </si>
  <si>
    <t>Wilson, Collin</t>
  </si>
  <si>
    <t>Rush, Brig</t>
  </si>
  <si>
    <t>Cheshire, Parker</t>
  </si>
  <si>
    <t>Harper, Baylee</t>
  </si>
  <si>
    <t xml:space="preserve">Wissinger, Shirsten </t>
  </si>
  <si>
    <t>Casady, Dylan</t>
  </si>
  <si>
    <t>Zundel, Karlee</t>
  </si>
  <si>
    <t>Sutton, Jacob</t>
  </si>
  <si>
    <t>Mudrow, Alana</t>
  </si>
  <si>
    <t>Perschon, Jocelyn</t>
  </si>
  <si>
    <t>Remund, Spencer</t>
  </si>
  <si>
    <t>Burt, Steven</t>
  </si>
  <si>
    <t>Taylor, Emma</t>
  </si>
  <si>
    <t>Deters, Travis</t>
  </si>
  <si>
    <t>Sukkari, Ryan</t>
  </si>
  <si>
    <t>Young, Braden</t>
  </si>
  <si>
    <t>Lobos, Kat</t>
  </si>
  <si>
    <t>Burns, Emily</t>
  </si>
  <si>
    <t>Gordon, Colin</t>
  </si>
  <si>
    <t>Then thousand nine hundred</t>
  </si>
  <si>
    <t>Seven Thousand</t>
  </si>
  <si>
    <t>Five thousand seven hundred</t>
  </si>
  <si>
    <t>Seven thousand seven hundred</t>
  </si>
  <si>
    <t>Five thousand three hundred</t>
  </si>
  <si>
    <t>Four thousand two hundred</t>
  </si>
  <si>
    <t>Five thousand five hundred</t>
  </si>
  <si>
    <t>One thousand four hundred</t>
  </si>
  <si>
    <t>Six thousand one hundred</t>
  </si>
  <si>
    <t>Nine Hundred</t>
  </si>
  <si>
    <t>four thousand two hundred</t>
  </si>
  <si>
    <t>Three thousand</t>
  </si>
  <si>
    <t>Eight thousand six hundred</t>
  </si>
  <si>
    <t>Five thousand nine hundred</t>
  </si>
  <si>
    <t>Seventeen thousand four hundred</t>
  </si>
  <si>
    <t>Six thousand nine hundred</t>
  </si>
  <si>
    <t>Eleven thousand four hundred</t>
  </si>
  <si>
    <t>Eight thousand nine hundred</t>
  </si>
  <si>
    <t>Four thousand seven hundred</t>
  </si>
  <si>
    <t>Fifteen thousand eight hundred</t>
  </si>
  <si>
    <t>Ten thousand one hundred</t>
  </si>
  <si>
    <t>Five thousand</t>
  </si>
  <si>
    <t>Eleven thousand six hundred</t>
  </si>
  <si>
    <t>Seven thousand four hundred</t>
  </si>
  <si>
    <t>Nine thousand one hundred</t>
  </si>
  <si>
    <t>Seven thousand</t>
  </si>
  <si>
    <t>Seven thousand nine hundred</t>
  </si>
  <si>
    <t>Thirteen thousand seven hundred</t>
  </si>
  <si>
    <t>Two thousand eight hundred</t>
  </si>
</sst>
</file>

<file path=xl/styles.xml><?xml version="1.0" encoding="utf-8"?>
<styleSheet xmlns="http://schemas.openxmlformats.org/spreadsheetml/2006/main">
  <numFmts count="3">
    <numFmt numFmtId="44" formatCode="_(&quot;$&quot;* #,##0.00_);_(&quot;$&quot;* \(#,##0.00\);_(&quot;$&quot;* &quot;-&quot;??_);_(@_)"/>
    <numFmt numFmtId="164" formatCode="_(&quot;$&quot;* #,##0_);_(&quot;$&quot;* \(#,##0\);_(&quot;$&quot;* &quot;-&quot;??_);_(@_)"/>
    <numFmt numFmtId="165" formatCode="[$-409]mmmm\ d\,\ yyyy;@"/>
  </numFmts>
  <fonts count="47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9"/>
      <name val="Arial"/>
      <family val="2"/>
    </font>
    <font>
      <sz val="9"/>
      <name val="Arial"/>
      <family val="2"/>
    </font>
    <font>
      <sz val="10"/>
      <name val="Arial"/>
      <family val="2"/>
    </font>
    <font>
      <sz val="8"/>
      <color theme="1"/>
      <name val="Arial"/>
      <family val="2"/>
    </font>
    <font>
      <sz val="9"/>
      <name val="SquireD"/>
      <family val="2"/>
    </font>
    <font>
      <sz val="10"/>
      <name val="SquireD"/>
      <family val="2"/>
    </font>
    <font>
      <sz val="22"/>
      <name val="Megan Nielson Handwriting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sz val="22"/>
      <color theme="1"/>
      <name val="SpaceOutOpen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u/>
      <sz val="10"/>
      <color theme="1"/>
      <name val="Calibri"/>
      <family val="2"/>
      <scheme val="minor"/>
    </font>
    <font>
      <sz val="10"/>
      <color rgb="FFFF0000"/>
      <name val="Calibri"/>
      <family val="2"/>
      <scheme val="minor"/>
    </font>
    <font>
      <sz val="8"/>
      <color rgb="FFFF0000"/>
      <name val="Arial"/>
      <family val="2"/>
    </font>
    <font>
      <b/>
      <sz val="8"/>
      <color indexed="81"/>
      <name val="Tahoma"/>
      <family val="2"/>
    </font>
    <font>
      <sz val="10"/>
      <name val="Arial"/>
      <family val="2"/>
    </font>
    <font>
      <u/>
      <sz val="8"/>
      <name val="Arial"/>
      <family val="2"/>
    </font>
  </fonts>
  <fills count="5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99CC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E7"/>
        <bgColor indexed="64"/>
      </patternFill>
    </fill>
    <fill>
      <patternFill patternType="solid">
        <fgColor rgb="FFFFE5F2"/>
        <bgColor indexed="64"/>
      </patternFill>
    </fill>
    <fill>
      <patternFill patternType="solid">
        <fgColor theme="3" tint="0.79998168889431442"/>
        <bgColor indexed="64"/>
      </patternFill>
    </fill>
  </fills>
  <borders count="5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922">
    <xf numFmtId="0" fontId="0" fillId="0" borderId="0"/>
    <xf numFmtId="44" fontId="10" fillId="0" borderId="0" applyFont="0" applyFill="0" applyBorder="0" applyAlignment="0" applyProtection="0"/>
    <xf numFmtId="44" fontId="16" fillId="0" borderId="0" applyFont="0" applyFill="0" applyBorder="0" applyAlignment="0" applyProtection="0"/>
    <xf numFmtId="44" fontId="16" fillId="0" borderId="0" applyFont="0" applyFill="0" applyBorder="0" applyAlignment="0" applyProtection="0"/>
    <xf numFmtId="44" fontId="16" fillId="0" borderId="0" applyFont="0" applyFill="0" applyBorder="0" applyAlignment="0" applyProtection="0"/>
    <xf numFmtId="44" fontId="16" fillId="0" borderId="0" applyFont="0" applyFill="0" applyBorder="0" applyAlignment="0" applyProtection="0"/>
    <xf numFmtId="44" fontId="16" fillId="0" borderId="0" applyFont="0" applyFill="0" applyBorder="0" applyAlignment="0" applyProtection="0"/>
    <xf numFmtId="44" fontId="16" fillId="0" borderId="0" applyFont="0" applyFill="0" applyBorder="0" applyAlignment="0" applyProtection="0"/>
    <xf numFmtId="44" fontId="16" fillId="0" borderId="0" applyFont="0" applyFill="0" applyBorder="0" applyAlignment="0" applyProtection="0"/>
    <xf numFmtId="44" fontId="16" fillId="0" borderId="0" applyFont="0" applyFill="0" applyBorder="0" applyAlignment="0" applyProtection="0"/>
    <xf numFmtId="44" fontId="16" fillId="0" borderId="0" applyFont="0" applyFill="0" applyBorder="0" applyAlignment="0" applyProtection="0"/>
    <xf numFmtId="44" fontId="16" fillId="0" borderId="0" applyFont="0" applyFill="0" applyBorder="0" applyAlignment="0" applyProtection="0"/>
    <xf numFmtId="44" fontId="16" fillId="0" borderId="0" applyFont="0" applyFill="0" applyBorder="0" applyAlignment="0" applyProtection="0"/>
    <xf numFmtId="44" fontId="16" fillId="0" borderId="0" applyFont="0" applyFill="0" applyBorder="0" applyAlignment="0" applyProtection="0"/>
    <xf numFmtId="44" fontId="16" fillId="0" borderId="0" applyFont="0" applyFill="0" applyBorder="0" applyAlignment="0" applyProtection="0"/>
    <xf numFmtId="44" fontId="16" fillId="0" borderId="0" applyFont="0" applyFill="0" applyBorder="0" applyAlignment="0" applyProtection="0"/>
    <xf numFmtId="44" fontId="16" fillId="0" borderId="0" applyFont="0" applyFill="0" applyBorder="0" applyAlignment="0" applyProtection="0"/>
    <xf numFmtId="44" fontId="16" fillId="0" borderId="0" applyFont="0" applyFill="0" applyBorder="0" applyAlignment="0" applyProtection="0"/>
    <xf numFmtId="44" fontId="16" fillId="0" borderId="0" applyFont="0" applyFill="0" applyBorder="0" applyAlignment="0" applyProtection="0"/>
    <xf numFmtId="44" fontId="16" fillId="0" borderId="0" applyFont="0" applyFill="0" applyBorder="0" applyAlignment="0" applyProtection="0"/>
    <xf numFmtId="44" fontId="16" fillId="0" borderId="0" applyFont="0" applyFill="0" applyBorder="0" applyAlignment="0" applyProtection="0"/>
    <xf numFmtId="44" fontId="16" fillId="0" borderId="0" applyFont="0" applyFill="0" applyBorder="0" applyAlignment="0" applyProtection="0"/>
    <xf numFmtId="44" fontId="16" fillId="0" borderId="0" applyFont="0" applyFill="0" applyBorder="0" applyAlignment="0" applyProtection="0"/>
    <xf numFmtId="44" fontId="16" fillId="0" borderId="0" applyFont="0" applyFill="0" applyBorder="0" applyAlignment="0" applyProtection="0"/>
    <xf numFmtId="44" fontId="16" fillId="0" borderId="0" applyFont="0" applyFill="0" applyBorder="0" applyAlignment="0" applyProtection="0"/>
    <xf numFmtId="44" fontId="16" fillId="0" borderId="0" applyFont="0" applyFill="0" applyBorder="0" applyAlignment="0" applyProtection="0"/>
    <xf numFmtId="44" fontId="16" fillId="0" borderId="0" applyFont="0" applyFill="0" applyBorder="0" applyAlignment="0" applyProtection="0"/>
    <xf numFmtId="44" fontId="16" fillId="0" borderId="0" applyFont="0" applyFill="0" applyBorder="0" applyAlignment="0" applyProtection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9" fontId="10" fillId="0" borderId="0" applyFont="0" applyFill="0" applyBorder="0" applyAlignment="0" applyProtection="0"/>
    <xf numFmtId="44" fontId="16" fillId="0" borderId="0" applyFont="0" applyFill="0" applyBorder="0" applyAlignment="0" applyProtection="0"/>
    <xf numFmtId="0" fontId="16" fillId="0" borderId="0"/>
    <xf numFmtId="9" fontId="16" fillId="0" borderId="0" applyFon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38" applyNumberFormat="0" applyFill="0" applyAlignment="0" applyProtection="0"/>
    <xf numFmtId="0" fontId="23" fillId="0" borderId="39" applyNumberFormat="0" applyFill="0" applyAlignment="0" applyProtection="0"/>
    <xf numFmtId="0" fontId="24" fillId="0" borderId="40" applyNumberFormat="0" applyFill="0" applyAlignment="0" applyProtection="0"/>
    <xf numFmtId="0" fontId="24" fillId="0" borderId="0" applyNumberFormat="0" applyFill="0" applyBorder="0" applyAlignment="0" applyProtection="0"/>
    <xf numFmtId="0" fontId="25" fillId="13" borderId="0" applyNumberFormat="0" applyBorder="0" applyAlignment="0" applyProtection="0"/>
    <xf numFmtId="0" fontId="26" fillId="14" borderId="0" applyNumberFormat="0" applyBorder="0" applyAlignment="0" applyProtection="0"/>
    <xf numFmtId="0" fontId="27" fillId="15" borderId="0" applyNumberFormat="0" applyBorder="0" applyAlignment="0" applyProtection="0"/>
    <xf numFmtId="0" fontId="28" fillId="16" borderId="41" applyNumberFormat="0" applyAlignment="0" applyProtection="0"/>
    <xf numFmtId="0" fontId="29" fillId="17" borderId="42" applyNumberFormat="0" applyAlignment="0" applyProtection="0"/>
    <xf numFmtId="0" fontId="30" fillId="17" borderId="41" applyNumberFormat="0" applyAlignment="0" applyProtection="0"/>
    <xf numFmtId="0" fontId="31" fillId="0" borderId="43" applyNumberFormat="0" applyFill="0" applyAlignment="0" applyProtection="0"/>
    <xf numFmtId="0" fontId="32" fillId="18" borderId="44" applyNumberFormat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5" fillId="0" borderId="46" applyNumberFormat="0" applyFill="0" applyAlignment="0" applyProtection="0"/>
    <xf numFmtId="0" fontId="36" fillId="20" borderId="0" applyNumberFormat="0" applyBorder="0" applyAlignment="0" applyProtection="0"/>
    <xf numFmtId="0" fontId="9" fillId="21" borderId="0" applyNumberFormat="0" applyBorder="0" applyAlignment="0" applyProtection="0"/>
    <xf numFmtId="0" fontId="9" fillId="22" borderId="0" applyNumberFormat="0" applyBorder="0" applyAlignment="0" applyProtection="0"/>
    <xf numFmtId="0" fontId="36" fillId="23" borderId="0" applyNumberFormat="0" applyBorder="0" applyAlignment="0" applyProtection="0"/>
    <xf numFmtId="0" fontId="36" fillId="24" borderId="0" applyNumberFormat="0" applyBorder="0" applyAlignment="0" applyProtection="0"/>
    <xf numFmtId="0" fontId="9" fillId="25" borderId="0" applyNumberFormat="0" applyBorder="0" applyAlignment="0" applyProtection="0"/>
    <xf numFmtId="0" fontId="9" fillId="26" borderId="0" applyNumberFormat="0" applyBorder="0" applyAlignment="0" applyProtection="0"/>
    <xf numFmtId="0" fontId="36" fillId="27" borderId="0" applyNumberFormat="0" applyBorder="0" applyAlignment="0" applyProtection="0"/>
    <xf numFmtId="0" fontId="36" fillId="28" borderId="0" applyNumberFormat="0" applyBorder="0" applyAlignment="0" applyProtection="0"/>
    <xf numFmtId="0" fontId="9" fillId="29" borderId="0" applyNumberFormat="0" applyBorder="0" applyAlignment="0" applyProtection="0"/>
    <xf numFmtId="0" fontId="9" fillId="30" borderId="0" applyNumberFormat="0" applyBorder="0" applyAlignment="0" applyProtection="0"/>
    <xf numFmtId="0" fontId="36" fillId="31" borderId="0" applyNumberFormat="0" applyBorder="0" applyAlignment="0" applyProtection="0"/>
    <xf numFmtId="0" fontId="36" fillId="32" borderId="0" applyNumberFormat="0" applyBorder="0" applyAlignment="0" applyProtection="0"/>
    <xf numFmtId="0" fontId="9" fillId="33" borderId="0" applyNumberFormat="0" applyBorder="0" applyAlignment="0" applyProtection="0"/>
    <xf numFmtId="0" fontId="9" fillId="34" borderId="0" applyNumberFormat="0" applyBorder="0" applyAlignment="0" applyProtection="0"/>
    <xf numFmtId="0" fontId="36" fillId="35" borderId="0" applyNumberFormat="0" applyBorder="0" applyAlignment="0" applyProtection="0"/>
    <xf numFmtId="0" fontId="36" fillId="36" borderId="0" applyNumberFormat="0" applyBorder="0" applyAlignment="0" applyProtection="0"/>
    <xf numFmtId="0" fontId="9" fillId="37" borderId="0" applyNumberFormat="0" applyBorder="0" applyAlignment="0" applyProtection="0"/>
    <xf numFmtId="0" fontId="9" fillId="38" borderId="0" applyNumberFormat="0" applyBorder="0" applyAlignment="0" applyProtection="0"/>
    <xf numFmtId="0" fontId="36" fillId="39" borderId="0" applyNumberFormat="0" applyBorder="0" applyAlignment="0" applyProtection="0"/>
    <xf numFmtId="0" fontId="36" fillId="40" borderId="0" applyNumberFormat="0" applyBorder="0" applyAlignment="0" applyProtection="0"/>
    <xf numFmtId="0" fontId="9" fillId="41" borderId="0" applyNumberFormat="0" applyBorder="0" applyAlignment="0" applyProtection="0"/>
    <xf numFmtId="0" fontId="9" fillId="42" borderId="0" applyNumberFormat="0" applyBorder="0" applyAlignment="0" applyProtection="0"/>
    <xf numFmtId="0" fontId="36" fillId="43" borderId="0" applyNumberFormat="0" applyBorder="0" applyAlignment="0" applyProtection="0"/>
    <xf numFmtId="0" fontId="9" fillId="19" borderId="45" applyNumberFormat="0" applyFont="0" applyAlignment="0" applyProtection="0"/>
    <xf numFmtId="0" fontId="8" fillId="0" borderId="0"/>
    <xf numFmtId="0" fontId="10" fillId="0" borderId="0"/>
    <xf numFmtId="0" fontId="10" fillId="0" borderId="0"/>
    <xf numFmtId="0" fontId="7" fillId="38" borderId="0" applyNumberFormat="0" applyBorder="0" applyAlignment="0" applyProtection="0"/>
    <xf numFmtId="0" fontId="7" fillId="33" borderId="0" applyNumberFormat="0" applyBorder="0" applyAlignment="0" applyProtection="0"/>
    <xf numFmtId="0" fontId="7" fillId="34" borderId="0" applyNumberFormat="0" applyBorder="0" applyAlignment="0" applyProtection="0"/>
    <xf numFmtId="0" fontId="7" fillId="26" borderId="0" applyNumberFormat="0" applyBorder="0" applyAlignment="0" applyProtection="0"/>
    <xf numFmtId="0" fontId="7" fillId="29" borderId="0" applyNumberFormat="0" applyBorder="0" applyAlignment="0" applyProtection="0"/>
    <xf numFmtId="0" fontId="7" fillId="21" borderId="0" applyNumberFormat="0" applyBorder="0" applyAlignment="0" applyProtection="0"/>
    <xf numFmtId="0" fontId="10" fillId="0" borderId="0"/>
    <xf numFmtId="0" fontId="7" fillId="25" borderId="0" applyNumberFormat="0" applyBorder="0" applyAlignment="0" applyProtection="0"/>
    <xf numFmtId="0" fontId="7" fillId="22" borderId="0" applyNumberFormat="0" applyBorder="0" applyAlignment="0" applyProtection="0"/>
    <xf numFmtId="0" fontId="7" fillId="30" borderId="0" applyNumberFormat="0" applyBorder="0" applyAlignment="0" applyProtection="0"/>
    <xf numFmtId="0" fontId="10" fillId="0" borderId="0"/>
    <xf numFmtId="0" fontId="7" fillId="22" borderId="0" applyNumberFormat="0" applyBorder="0" applyAlignment="0" applyProtection="0"/>
    <xf numFmtId="0" fontId="7" fillId="21" borderId="0" applyNumberFormat="0" applyBorder="0" applyAlignment="0" applyProtection="0"/>
    <xf numFmtId="0" fontId="7" fillId="22" borderId="0" applyNumberFormat="0" applyBorder="0" applyAlignment="0" applyProtection="0"/>
    <xf numFmtId="0" fontId="7" fillId="38" borderId="0" applyNumberFormat="0" applyBorder="0" applyAlignment="0" applyProtection="0"/>
    <xf numFmtId="0" fontId="7" fillId="21" borderId="0" applyNumberFormat="0" applyBorder="0" applyAlignment="0" applyProtection="0"/>
    <xf numFmtId="0" fontId="7" fillId="25" borderId="0" applyNumberFormat="0" applyBorder="0" applyAlignment="0" applyProtection="0"/>
    <xf numFmtId="0" fontId="7" fillId="26" borderId="0" applyNumberFormat="0" applyBorder="0" applyAlignment="0" applyProtection="0"/>
    <xf numFmtId="0" fontId="7" fillId="30" borderId="0" applyNumberFormat="0" applyBorder="0" applyAlignment="0" applyProtection="0"/>
    <xf numFmtId="0" fontId="7" fillId="34" borderId="0" applyNumberFormat="0" applyBorder="0" applyAlignment="0" applyProtection="0"/>
    <xf numFmtId="0" fontId="7" fillId="29" borderId="0" applyNumberFormat="0" applyBorder="0" applyAlignment="0" applyProtection="0"/>
    <xf numFmtId="0" fontId="7" fillId="30" borderId="0" applyNumberFormat="0" applyBorder="0" applyAlignment="0" applyProtection="0"/>
    <xf numFmtId="0" fontId="7" fillId="26" borderId="0" applyNumberFormat="0" applyBorder="0" applyAlignment="0" applyProtection="0"/>
    <xf numFmtId="0" fontId="7" fillId="33" borderId="0" applyNumberFormat="0" applyBorder="0" applyAlignment="0" applyProtection="0"/>
    <xf numFmtId="0" fontId="7" fillId="34" borderId="0" applyNumberFormat="0" applyBorder="0" applyAlignment="0" applyProtection="0"/>
    <xf numFmtId="0" fontId="7" fillId="25" borderId="0" applyNumberFormat="0" applyBorder="0" applyAlignment="0" applyProtection="0"/>
    <xf numFmtId="0" fontId="7" fillId="25" borderId="0" applyNumberFormat="0" applyBorder="0" applyAlignment="0" applyProtection="0"/>
    <xf numFmtId="0" fontId="7" fillId="37" borderId="0" applyNumberFormat="0" applyBorder="0" applyAlignment="0" applyProtection="0"/>
    <xf numFmtId="0" fontId="7" fillId="38" borderId="0" applyNumberFormat="0" applyBorder="0" applyAlignment="0" applyProtection="0"/>
    <xf numFmtId="0" fontId="7" fillId="33" borderId="0" applyNumberFormat="0" applyBorder="0" applyAlignment="0" applyProtection="0"/>
    <xf numFmtId="0" fontId="7" fillId="41" borderId="0" applyNumberFormat="0" applyBorder="0" applyAlignment="0" applyProtection="0"/>
    <xf numFmtId="0" fontId="7" fillId="42" borderId="0" applyNumberFormat="0" applyBorder="0" applyAlignment="0" applyProtection="0"/>
    <xf numFmtId="0" fontId="7" fillId="29" borderId="0" applyNumberFormat="0" applyBorder="0" applyAlignment="0" applyProtection="0"/>
    <xf numFmtId="0" fontId="37" fillId="0" borderId="0"/>
    <xf numFmtId="0" fontId="10" fillId="0" borderId="0"/>
    <xf numFmtId="0" fontId="7" fillId="19" borderId="45" applyNumberFormat="0" applyFont="0" applyAlignment="0" applyProtection="0"/>
    <xf numFmtId="0" fontId="7" fillId="19" borderId="45" applyNumberFormat="0" applyFont="0" applyAlignment="0" applyProtection="0"/>
    <xf numFmtId="0" fontId="7" fillId="19" borderId="45" applyNumberFormat="0" applyFont="0" applyAlignment="0" applyProtection="0"/>
    <xf numFmtId="0" fontId="7" fillId="0" borderId="0"/>
    <xf numFmtId="0" fontId="7" fillId="19" borderId="45" applyNumberFormat="0" applyFont="0" applyAlignment="0" applyProtection="0"/>
    <xf numFmtId="0" fontId="7" fillId="29" borderId="0" applyNumberFormat="0" applyBorder="0" applyAlignment="0" applyProtection="0"/>
    <xf numFmtId="0" fontId="7" fillId="21" borderId="0" applyNumberFormat="0" applyBorder="0" applyAlignment="0" applyProtection="0"/>
    <xf numFmtId="0" fontId="7" fillId="22" borderId="0" applyNumberFormat="0" applyBorder="0" applyAlignment="0" applyProtection="0"/>
    <xf numFmtId="0" fontId="7" fillId="29" borderId="0" applyNumberFormat="0" applyBorder="0" applyAlignment="0" applyProtection="0"/>
    <xf numFmtId="0" fontId="7" fillId="22" borderId="0" applyNumberFormat="0" applyBorder="0" applyAlignment="0" applyProtection="0"/>
    <xf numFmtId="0" fontId="7" fillId="25" borderId="0" applyNumberFormat="0" applyBorder="0" applyAlignment="0" applyProtection="0"/>
    <xf numFmtId="0" fontId="7" fillId="26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9" borderId="0" applyNumberFormat="0" applyBorder="0" applyAlignment="0" applyProtection="0"/>
    <xf numFmtId="0" fontId="7" fillId="30" borderId="0" applyNumberFormat="0" applyBorder="0" applyAlignment="0" applyProtection="0"/>
    <xf numFmtId="0" fontId="7" fillId="33" borderId="0" applyNumberFormat="0" applyBorder="0" applyAlignment="0" applyProtection="0"/>
    <xf numFmtId="0" fontId="7" fillId="34" borderId="0" applyNumberFormat="0" applyBorder="0" applyAlignment="0" applyProtection="0"/>
    <xf numFmtId="0" fontId="7" fillId="26" borderId="0" applyNumberFormat="0" applyBorder="0" applyAlignment="0" applyProtection="0"/>
    <xf numFmtId="0" fontId="7" fillId="37" borderId="0" applyNumberFormat="0" applyBorder="0" applyAlignment="0" applyProtection="0"/>
    <xf numFmtId="0" fontId="7" fillId="38" borderId="0" applyNumberFormat="0" applyBorder="0" applyAlignment="0" applyProtection="0"/>
    <xf numFmtId="0" fontId="7" fillId="25" borderId="0" applyNumberFormat="0" applyBorder="0" applyAlignment="0" applyProtection="0"/>
    <xf numFmtId="0" fontId="7" fillId="41" borderId="0" applyNumberFormat="0" applyBorder="0" applyAlignment="0" applyProtection="0"/>
    <xf numFmtId="0" fontId="7" fillId="42" borderId="0" applyNumberFormat="0" applyBorder="0" applyAlignment="0" applyProtection="0"/>
    <xf numFmtId="0" fontId="7" fillId="22" borderId="0" applyNumberFormat="0" applyBorder="0" applyAlignment="0" applyProtection="0"/>
    <xf numFmtId="0" fontId="7" fillId="30" borderId="0" applyNumberFormat="0" applyBorder="0" applyAlignment="0" applyProtection="0"/>
    <xf numFmtId="0" fontId="7" fillId="33" borderId="0" applyNumberFormat="0" applyBorder="0" applyAlignment="0" applyProtection="0"/>
    <xf numFmtId="0" fontId="7" fillId="34" borderId="0" applyNumberFormat="0" applyBorder="0" applyAlignment="0" applyProtection="0"/>
    <xf numFmtId="0" fontId="7" fillId="26" borderId="0" applyNumberFormat="0" applyBorder="0" applyAlignment="0" applyProtection="0"/>
    <xf numFmtId="0" fontId="7" fillId="37" borderId="0" applyNumberFormat="0" applyBorder="0" applyAlignment="0" applyProtection="0"/>
    <xf numFmtId="0" fontId="7" fillId="38" borderId="0" applyNumberFormat="0" applyBorder="0" applyAlignment="0" applyProtection="0"/>
    <xf numFmtId="0" fontId="7" fillId="25" borderId="0" applyNumberFormat="0" applyBorder="0" applyAlignment="0" applyProtection="0"/>
    <xf numFmtId="0" fontId="7" fillId="41" borderId="0" applyNumberFormat="0" applyBorder="0" applyAlignment="0" applyProtection="0"/>
    <xf numFmtId="0" fontId="7" fillId="42" borderId="0" applyNumberFormat="0" applyBorder="0" applyAlignment="0" applyProtection="0"/>
    <xf numFmtId="0" fontId="7" fillId="0" borderId="0"/>
    <xf numFmtId="0" fontId="7" fillId="30" borderId="0" applyNumberFormat="0" applyBorder="0" applyAlignment="0" applyProtection="0"/>
    <xf numFmtId="0" fontId="7" fillId="33" borderId="0" applyNumberFormat="0" applyBorder="0" applyAlignment="0" applyProtection="0"/>
    <xf numFmtId="0" fontId="7" fillId="34" borderId="0" applyNumberFormat="0" applyBorder="0" applyAlignment="0" applyProtection="0"/>
    <xf numFmtId="0" fontId="7" fillId="0" borderId="0"/>
    <xf numFmtId="0" fontId="7" fillId="37" borderId="0" applyNumberFormat="0" applyBorder="0" applyAlignment="0" applyProtection="0"/>
    <xf numFmtId="0" fontId="7" fillId="38" borderId="0" applyNumberFormat="0" applyBorder="0" applyAlignment="0" applyProtection="0"/>
    <xf numFmtId="0" fontId="7" fillId="41" borderId="0" applyNumberFormat="0" applyBorder="0" applyAlignment="0" applyProtection="0"/>
    <xf numFmtId="0" fontId="7" fillId="42" borderId="0" applyNumberFormat="0" applyBorder="0" applyAlignment="0" applyProtection="0"/>
    <xf numFmtId="0" fontId="7" fillId="19" borderId="45" applyNumberFormat="0" applyFont="0" applyAlignment="0" applyProtection="0"/>
    <xf numFmtId="0" fontId="7" fillId="21" borderId="0" applyNumberFormat="0" applyBorder="0" applyAlignment="0" applyProtection="0"/>
    <xf numFmtId="0" fontId="7" fillId="22" borderId="0" applyNumberFormat="0" applyBorder="0" applyAlignment="0" applyProtection="0"/>
    <xf numFmtId="0" fontId="7" fillId="25" borderId="0" applyNumberFormat="0" applyBorder="0" applyAlignment="0" applyProtection="0"/>
    <xf numFmtId="0" fontId="7" fillId="26" borderId="0" applyNumberFormat="0" applyBorder="0" applyAlignment="0" applyProtection="0"/>
    <xf numFmtId="0" fontId="7" fillId="29" borderId="0" applyNumberFormat="0" applyBorder="0" applyAlignment="0" applyProtection="0"/>
    <xf numFmtId="0" fontId="7" fillId="30" borderId="0" applyNumberFormat="0" applyBorder="0" applyAlignment="0" applyProtection="0"/>
    <xf numFmtId="0" fontId="7" fillId="33" borderId="0" applyNumberFormat="0" applyBorder="0" applyAlignment="0" applyProtection="0"/>
    <xf numFmtId="0" fontId="7" fillId="34" borderId="0" applyNumberFormat="0" applyBorder="0" applyAlignment="0" applyProtection="0"/>
    <xf numFmtId="0" fontId="7" fillId="19" borderId="45" applyNumberFormat="0" applyFont="0" applyAlignment="0" applyProtection="0"/>
    <xf numFmtId="0" fontId="7" fillId="37" borderId="0" applyNumberFormat="0" applyBorder="0" applyAlignment="0" applyProtection="0"/>
    <xf numFmtId="0" fontId="7" fillId="38" borderId="0" applyNumberFormat="0" applyBorder="0" applyAlignment="0" applyProtection="0"/>
    <xf numFmtId="0" fontId="7" fillId="41" borderId="0" applyNumberFormat="0" applyBorder="0" applyAlignment="0" applyProtection="0"/>
    <xf numFmtId="0" fontId="7" fillId="42" borderId="0" applyNumberFormat="0" applyBorder="0" applyAlignment="0" applyProtection="0"/>
    <xf numFmtId="0" fontId="7" fillId="21" borderId="0" applyNumberFormat="0" applyBorder="0" applyAlignment="0" applyProtection="0"/>
    <xf numFmtId="0" fontId="7" fillId="22" borderId="0" applyNumberFormat="0" applyBorder="0" applyAlignment="0" applyProtection="0"/>
    <xf numFmtId="0" fontId="7" fillId="25" borderId="0" applyNumberFormat="0" applyBorder="0" applyAlignment="0" applyProtection="0"/>
    <xf numFmtId="0" fontId="7" fillId="26" borderId="0" applyNumberFormat="0" applyBorder="0" applyAlignment="0" applyProtection="0"/>
    <xf numFmtId="0" fontId="7" fillId="29" borderId="0" applyNumberFormat="0" applyBorder="0" applyAlignment="0" applyProtection="0"/>
    <xf numFmtId="0" fontId="7" fillId="30" borderId="0" applyNumberFormat="0" applyBorder="0" applyAlignment="0" applyProtection="0"/>
    <xf numFmtId="0" fontId="7" fillId="33" borderId="0" applyNumberFormat="0" applyBorder="0" applyAlignment="0" applyProtection="0"/>
    <xf numFmtId="0" fontId="7" fillId="34" borderId="0" applyNumberFormat="0" applyBorder="0" applyAlignment="0" applyProtection="0"/>
    <xf numFmtId="0" fontId="7" fillId="37" borderId="0" applyNumberFormat="0" applyBorder="0" applyAlignment="0" applyProtection="0"/>
    <xf numFmtId="0" fontId="7" fillId="38" borderId="0" applyNumberFormat="0" applyBorder="0" applyAlignment="0" applyProtection="0"/>
    <xf numFmtId="0" fontId="7" fillId="41" borderId="0" applyNumberFormat="0" applyBorder="0" applyAlignment="0" applyProtection="0"/>
    <xf numFmtId="0" fontId="7" fillId="42" borderId="0" applyNumberFormat="0" applyBorder="0" applyAlignment="0" applyProtection="0"/>
    <xf numFmtId="0" fontId="7" fillId="0" borderId="0"/>
    <xf numFmtId="0" fontId="7" fillId="19" borderId="45" applyNumberFormat="0" applyFont="0" applyAlignment="0" applyProtection="0"/>
    <xf numFmtId="0" fontId="7" fillId="21" borderId="0" applyNumberFormat="0" applyBorder="0" applyAlignment="0" applyProtection="0"/>
    <xf numFmtId="0" fontId="7" fillId="22" borderId="0" applyNumberFormat="0" applyBorder="0" applyAlignment="0" applyProtection="0"/>
    <xf numFmtId="0" fontId="7" fillId="25" borderId="0" applyNumberFormat="0" applyBorder="0" applyAlignment="0" applyProtection="0"/>
    <xf numFmtId="0" fontId="7" fillId="26" borderId="0" applyNumberFormat="0" applyBorder="0" applyAlignment="0" applyProtection="0"/>
    <xf numFmtId="0" fontId="7" fillId="29" borderId="0" applyNumberFormat="0" applyBorder="0" applyAlignment="0" applyProtection="0"/>
    <xf numFmtId="0" fontId="7" fillId="30" borderId="0" applyNumberFormat="0" applyBorder="0" applyAlignment="0" applyProtection="0"/>
    <xf numFmtId="0" fontId="7" fillId="0" borderId="0"/>
    <xf numFmtId="0" fontId="7" fillId="33" borderId="0" applyNumberFormat="0" applyBorder="0" applyAlignment="0" applyProtection="0"/>
    <xf numFmtId="0" fontId="7" fillId="34" borderId="0" applyNumberFormat="0" applyBorder="0" applyAlignment="0" applyProtection="0"/>
    <xf numFmtId="0" fontId="7" fillId="37" borderId="0" applyNumberFormat="0" applyBorder="0" applyAlignment="0" applyProtection="0"/>
    <xf numFmtId="0" fontId="7" fillId="38" borderId="0" applyNumberFormat="0" applyBorder="0" applyAlignment="0" applyProtection="0"/>
    <xf numFmtId="0" fontId="7" fillId="41" borderId="0" applyNumberFormat="0" applyBorder="0" applyAlignment="0" applyProtection="0"/>
    <xf numFmtId="0" fontId="7" fillId="42" borderId="0" applyNumberFormat="0" applyBorder="0" applyAlignment="0" applyProtection="0"/>
    <xf numFmtId="0" fontId="7" fillId="0" borderId="0"/>
    <xf numFmtId="0" fontId="7" fillId="19" borderId="45" applyNumberFormat="0" applyFont="0" applyAlignment="0" applyProtection="0"/>
    <xf numFmtId="0" fontId="7" fillId="21" borderId="0" applyNumberFormat="0" applyBorder="0" applyAlignment="0" applyProtection="0"/>
    <xf numFmtId="0" fontId="7" fillId="22" borderId="0" applyNumberFormat="0" applyBorder="0" applyAlignment="0" applyProtection="0"/>
    <xf numFmtId="0" fontId="7" fillId="25" borderId="0" applyNumberFormat="0" applyBorder="0" applyAlignment="0" applyProtection="0"/>
    <xf numFmtId="0" fontId="7" fillId="26" borderId="0" applyNumberFormat="0" applyBorder="0" applyAlignment="0" applyProtection="0"/>
    <xf numFmtId="0" fontId="7" fillId="29" borderId="0" applyNumberFormat="0" applyBorder="0" applyAlignment="0" applyProtection="0"/>
    <xf numFmtId="0" fontId="7" fillId="30" borderId="0" applyNumberFormat="0" applyBorder="0" applyAlignment="0" applyProtection="0"/>
    <xf numFmtId="0" fontId="7" fillId="33" borderId="0" applyNumberFormat="0" applyBorder="0" applyAlignment="0" applyProtection="0"/>
    <xf numFmtId="0" fontId="7" fillId="34" borderId="0" applyNumberFormat="0" applyBorder="0" applyAlignment="0" applyProtection="0"/>
    <xf numFmtId="0" fontId="7" fillId="19" borderId="45" applyNumberFormat="0" applyFont="0" applyAlignment="0" applyProtection="0"/>
    <xf numFmtId="0" fontId="7" fillId="37" borderId="0" applyNumberFormat="0" applyBorder="0" applyAlignment="0" applyProtection="0"/>
    <xf numFmtId="0" fontId="7" fillId="38" borderId="0" applyNumberFormat="0" applyBorder="0" applyAlignment="0" applyProtection="0"/>
    <xf numFmtId="0" fontId="7" fillId="41" borderId="0" applyNumberFormat="0" applyBorder="0" applyAlignment="0" applyProtection="0"/>
    <xf numFmtId="0" fontId="7" fillId="42" borderId="0" applyNumberFormat="0" applyBorder="0" applyAlignment="0" applyProtection="0"/>
    <xf numFmtId="0" fontId="7" fillId="21" borderId="0" applyNumberFormat="0" applyBorder="0" applyAlignment="0" applyProtection="0"/>
    <xf numFmtId="0" fontId="7" fillId="22" borderId="0" applyNumberFormat="0" applyBorder="0" applyAlignment="0" applyProtection="0"/>
    <xf numFmtId="0" fontId="7" fillId="25" borderId="0" applyNumberFormat="0" applyBorder="0" applyAlignment="0" applyProtection="0"/>
    <xf numFmtId="0" fontId="7" fillId="26" borderId="0" applyNumberFormat="0" applyBorder="0" applyAlignment="0" applyProtection="0"/>
    <xf numFmtId="0" fontId="7" fillId="29" borderId="0" applyNumberFormat="0" applyBorder="0" applyAlignment="0" applyProtection="0"/>
    <xf numFmtId="0" fontId="7" fillId="30" borderId="0" applyNumberFormat="0" applyBorder="0" applyAlignment="0" applyProtection="0"/>
    <xf numFmtId="0" fontId="7" fillId="0" borderId="0"/>
    <xf numFmtId="0" fontId="7" fillId="33" borderId="0" applyNumberFormat="0" applyBorder="0" applyAlignment="0" applyProtection="0"/>
    <xf numFmtId="0" fontId="7" fillId="34" borderId="0" applyNumberFormat="0" applyBorder="0" applyAlignment="0" applyProtection="0"/>
    <xf numFmtId="0" fontId="7" fillId="37" borderId="0" applyNumberFormat="0" applyBorder="0" applyAlignment="0" applyProtection="0"/>
    <xf numFmtId="0" fontId="7" fillId="38" borderId="0" applyNumberFormat="0" applyBorder="0" applyAlignment="0" applyProtection="0"/>
    <xf numFmtId="0" fontId="7" fillId="41" borderId="0" applyNumberFormat="0" applyBorder="0" applyAlignment="0" applyProtection="0"/>
    <xf numFmtId="0" fontId="7" fillId="42" borderId="0" applyNumberFormat="0" applyBorder="0" applyAlignment="0" applyProtection="0"/>
    <xf numFmtId="0" fontId="7" fillId="19" borderId="45" applyNumberFormat="0" applyFont="0" applyAlignment="0" applyProtection="0"/>
    <xf numFmtId="0" fontId="7" fillId="21" borderId="0" applyNumberFormat="0" applyBorder="0" applyAlignment="0" applyProtection="0"/>
    <xf numFmtId="0" fontId="7" fillId="22" borderId="0" applyNumberFormat="0" applyBorder="0" applyAlignment="0" applyProtection="0"/>
    <xf numFmtId="0" fontId="7" fillId="25" borderId="0" applyNumberFormat="0" applyBorder="0" applyAlignment="0" applyProtection="0"/>
    <xf numFmtId="0" fontId="7" fillId="26" borderId="0" applyNumberFormat="0" applyBorder="0" applyAlignment="0" applyProtection="0"/>
    <xf numFmtId="0" fontId="7" fillId="29" borderId="0" applyNumberFormat="0" applyBorder="0" applyAlignment="0" applyProtection="0"/>
    <xf numFmtId="0" fontId="7" fillId="30" borderId="0" applyNumberFormat="0" applyBorder="0" applyAlignment="0" applyProtection="0"/>
    <xf numFmtId="0" fontId="7" fillId="33" borderId="0" applyNumberFormat="0" applyBorder="0" applyAlignment="0" applyProtection="0"/>
    <xf numFmtId="0" fontId="7" fillId="34" borderId="0" applyNumberFormat="0" applyBorder="0" applyAlignment="0" applyProtection="0"/>
    <xf numFmtId="0" fontId="7" fillId="37" borderId="0" applyNumberFormat="0" applyBorder="0" applyAlignment="0" applyProtection="0"/>
    <xf numFmtId="0" fontId="7" fillId="38" borderId="0" applyNumberFormat="0" applyBorder="0" applyAlignment="0" applyProtection="0"/>
    <xf numFmtId="0" fontId="7" fillId="41" borderId="0" applyNumberFormat="0" applyBorder="0" applyAlignment="0" applyProtection="0"/>
    <xf numFmtId="0" fontId="7" fillId="42" borderId="0" applyNumberFormat="0" applyBorder="0" applyAlignment="0" applyProtection="0"/>
    <xf numFmtId="0" fontId="10" fillId="0" borderId="0"/>
    <xf numFmtId="0" fontId="10" fillId="0" borderId="0"/>
    <xf numFmtId="0" fontId="7" fillId="29" borderId="0" applyNumberFormat="0" applyBorder="0" applyAlignment="0" applyProtection="0"/>
    <xf numFmtId="0" fontId="7" fillId="30" borderId="0" applyNumberFormat="0" applyBorder="0" applyAlignment="0" applyProtection="0"/>
    <xf numFmtId="0" fontId="7" fillId="38" borderId="0" applyNumberFormat="0" applyBorder="0" applyAlignment="0" applyProtection="0"/>
    <xf numFmtId="0" fontId="7" fillId="38" borderId="0" applyNumberFormat="0" applyBorder="0" applyAlignment="0" applyProtection="0"/>
    <xf numFmtId="0" fontId="7" fillId="33" borderId="0" applyNumberFormat="0" applyBorder="0" applyAlignment="0" applyProtection="0"/>
    <xf numFmtId="0" fontId="7" fillId="34" borderId="0" applyNumberFormat="0" applyBorder="0" applyAlignment="0" applyProtection="0"/>
    <xf numFmtId="0" fontId="7" fillId="37" borderId="0" applyNumberFormat="0" applyBorder="0" applyAlignment="0" applyProtection="0"/>
    <xf numFmtId="0" fontId="7" fillId="30" borderId="0" applyNumberFormat="0" applyBorder="0" applyAlignment="0" applyProtection="0"/>
    <xf numFmtId="0" fontId="7" fillId="37" borderId="0" applyNumberFormat="0" applyBorder="0" applyAlignment="0" applyProtection="0"/>
    <xf numFmtId="0" fontId="7" fillId="38" borderId="0" applyNumberFormat="0" applyBorder="0" applyAlignment="0" applyProtection="0"/>
    <xf numFmtId="0" fontId="7" fillId="30" borderId="0" applyNumberFormat="0" applyBorder="0" applyAlignment="0" applyProtection="0"/>
    <xf numFmtId="0" fontId="7" fillId="29" borderId="0" applyNumberFormat="0" applyBorder="0" applyAlignment="0" applyProtection="0"/>
    <xf numFmtId="0" fontId="7" fillId="41" borderId="0" applyNumberFormat="0" applyBorder="0" applyAlignment="0" applyProtection="0"/>
    <xf numFmtId="0" fontId="7" fillId="42" borderId="0" applyNumberFormat="0" applyBorder="0" applyAlignment="0" applyProtection="0"/>
    <xf numFmtId="0" fontId="7" fillId="37" borderId="0" applyNumberFormat="0" applyBorder="0" applyAlignment="0" applyProtection="0"/>
    <xf numFmtId="0" fontId="37" fillId="0" borderId="0"/>
    <xf numFmtId="0" fontId="10" fillId="0" borderId="0"/>
    <xf numFmtId="0" fontId="7" fillId="19" borderId="45" applyNumberFormat="0" applyFont="0" applyAlignment="0" applyProtection="0"/>
    <xf numFmtId="0" fontId="7" fillId="33" borderId="0" applyNumberFormat="0" applyBorder="0" applyAlignment="0" applyProtection="0"/>
    <xf numFmtId="0" fontId="7" fillId="38" borderId="0" applyNumberFormat="0" applyBorder="0" applyAlignment="0" applyProtection="0"/>
    <xf numFmtId="0" fontId="7" fillId="0" borderId="0"/>
    <xf numFmtId="0" fontId="7" fillId="33" borderId="0" applyNumberFormat="0" applyBorder="0" applyAlignment="0" applyProtection="0"/>
    <xf numFmtId="0" fontId="7" fillId="21" borderId="0" applyNumberFormat="0" applyBorder="0" applyAlignment="0" applyProtection="0"/>
    <xf numFmtId="0" fontId="7" fillId="22" borderId="0" applyNumberFormat="0" applyBorder="0" applyAlignment="0" applyProtection="0"/>
    <xf numFmtId="0" fontId="7" fillId="0" borderId="0"/>
    <xf numFmtId="0" fontId="7" fillId="22" borderId="0" applyNumberFormat="0" applyBorder="0" applyAlignment="0" applyProtection="0"/>
    <xf numFmtId="0" fontId="7" fillId="25" borderId="0" applyNumberFormat="0" applyBorder="0" applyAlignment="0" applyProtection="0"/>
    <xf numFmtId="0" fontId="7" fillId="26" borderId="0" applyNumberFormat="0" applyBorder="0" applyAlignment="0" applyProtection="0"/>
    <xf numFmtId="0" fontId="7" fillId="29" borderId="0" applyNumberFormat="0" applyBorder="0" applyAlignment="0" applyProtection="0"/>
    <xf numFmtId="0" fontId="7" fillId="42" borderId="0" applyNumberFormat="0" applyBorder="0" applyAlignment="0" applyProtection="0"/>
    <xf numFmtId="0" fontId="7" fillId="29" borderId="0" applyNumberFormat="0" applyBorder="0" applyAlignment="0" applyProtection="0"/>
    <xf numFmtId="0" fontId="7" fillId="30" borderId="0" applyNumberFormat="0" applyBorder="0" applyAlignment="0" applyProtection="0"/>
    <xf numFmtId="0" fontId="7" fillId="33" borderId="0" applyNumberFormat="0" applyBorder="0" applyAlignment="0" applyProtection="0"/>
    <xf numFmtId="0" fontId="7" fillId="34" borderId="0" applyNumberFormat="0" applyBorder="0" applyAlignment="0" applyProtection="0"/>
    <xf numFmtId="0" fontId="7" fillId="33" borderId="0" applyNumberFormat="0" applyBorder="0" applyAlignment="0" applyProtection="0"/>
    <xf numFmtId="0" fontId="7" fillId="37" borderId="0" applyNumberFormat="0" applyBorder="0" applyAlignment="0" applyProtection="0"/>
    <xf numFmtId="0" fontId="7" fillId="38" borderId="0" applyNumberFormat="0" applyBorder="0" applyAlignment="0" applyProtection="0"/>
    <xf numFmtId="0" fontId="7" fillId="33" borderId="0" applyNumberFormat="0" applyBorder="0" applyAlignment="0" applyProtection="0"/>
    <xf numFmtId="0" fontId="7" fillId="41" borderId="0" applyNumberFormat="0" applyBorder="0" applyAlignment="0" applyProtection="0"/>
    <xf numFmtId="0" fontId="7" fillId="42" borderId="0" applyNumberFormat="0" applyBorder="0" applyAlignment="0" applyProtection="0"/>
    <xf numFmtId="0" fontId="7" fillId="0" borderId="0"/>
    <xf numFmtId="0" fontId="7" fillId="0" borderId="0"/>
    <xf numFmtId="0" fontId="7" fillId="22" borderId="0" applyNumberFormat="0" applyBorder="0" applyAlignment="0" applyProtection="0"/>
    <xf numFmtId="0" fontId="7" fillId="34" borderId="0" applyNumberFormat="0" applyBorder="0" applyAlignment="0" applyProtection="0"/>
    <xf numFmtId="0" fontId="7" fillId="42" borderId="0" applyNumberFormat="0" applyBorder="0" applyAlignment="0" applyProtection="0"/>
    <xf numFmtId="0" fontId="7" fillId="0" borderId="0"/>
    <xf numFmtId="0" fontId="10" fillId="0" borderId="0"/>
    <xf numFmtId="0" fontId="7" fillId="42" borderId="0" applyNumberFormat="0" applyBorder="0" applyAlignment="0" applyProtection="0"/>
    <xf numFmtId="0" fontId="7" fillId="42" borderId="0" applyNumberFormat="0" applyBorder="0" applyAlignment="0" applyProtection="0"/>
    <xf numFmtId="0" fontId="7" fillId="33" borderId="0" applyNumberFormat="0" applyBorder="0" applyAlignment="0" applyProtection="0"/>
    <xf numFmtId="0" fontId="7" fillId="25" borderId="0" applyNumberFormat="0" applyBorder="0" applyAlignment="0" applyProtection="0"/>
    <xf numFmtId="0" fontId="7" fillId="0" borderId="0"/>
    <xf numFmtId="0" fontId="7" fillId="29" borderId="0" applyNumberFormat="0" applyBorder="0" applyAlignment="0" applyProtection="0"/>
    <xf numFmtId="0" fontId="7" fillId="33" borderId="0" applyNumberFormat="0" applyBorder="0" applyAlignment="0" applyProtection="0"/>
    <xf numFmtId="0" fontId="7" fillId="0" borderId="0"/>
    <xf numFmtId="0" fontId="10" fillId="0" borderId="0"/>
    <xf numFmtId="0" fontId="7" fillId="0" borderId="0"/>
    <xf numFmtId="0" fontId="7" fillId="30" borderId="0" applyNumberFormat="0" applyBorder="0" applyAlignment="0" applyProtection="0"/>
    <xf numFmtId="0" fontId="7" fillId="19" borderId="45" applyNumberFormat="0" applyFont="0" applyAlignment="0" applyProtection="0"/>
    <xf numFmtId="0" fontId="7" fillId="34" borderId="0" applyNumberFormat="0" applyBorder="0" applyAlignment="0" applyProtection="0"/>
    <xf numFmtId="0" fontId="7" fillId="29" borderId="0" applyNumberFormat="0" applyBorder="0" applyAlignment="0" applyProtection="0"/>
    <xf numFmtId="0" fontId="10" fillId="0" borderId="0"/>
    <xf numFmtId="0" fontId="7" fillId="29" borderId="0" applyNumberFormat="0" applyBorder="0" applyAlignment="0" applyProtection="0"/>
    <xf numFmtId="0" fontId="7" fillId="29" borderId="0" applyNumberFormat="0" applyBorder="0" applyAlignment="0" applyProtection="0"/>
    <xf numFmtId="0" fontId="7" fillId="38" borderId="0" applyNumberFormat="0" applyBorder="0" applyAlignment="0" applyProtection="0"/>
    <xf numFmtId="0" fontId="7" fillId="42" borderId="0" applyNumberFormat="0" applyBorder="0" applyAlignment="0" applyProtection="0"/>
    <xf numFmtId="0" fontId="7" fillId="41" borderId="0" applyNumberFormat="0" applyBorder="0" applyAlignment="0" applyProtection="0"/>
    <xf numFmtId="0" fontId="7" fillId="30" borderId="0" applyNumberFormat="0" applyBorder="0" applyAlignment="0" applyProtection="0"/>
    <xf numFmtId="0" fontId="7" fillId="21" borderId="0" applyNumberFormat="0" applyBorder="0" applyAlignment="0" applyProtection="0"/>
    <xf numFmtId="0" fontId="7" fillId="22" borderId="0" applyNumberFormat="0" applyBorder="0" applyAlignment="0" applyProtection="0"/>
    <xf numFmtId="0" fontId="7" fillId="22" borderId="0" applyNumberFormat="0" applyBorder="0" applyAlignment="0" applyProtection="0"/>
    <xf numFmtId="0" fontId="7" fillId="42" borderId="0" applyNumberFormat="0" applyBorder="0" applyAlignment="0" applyProtection="0"/>
    <xf numFmtId="0" fontId="10" fillId="0" borderId="0"/>
    <xf numFmtId="0" fontId="7" fillId="0" borderId="0"/>
    <xf numFmtId="0" fontId="7" fillId="0" borderId="0"/>
    <xf numFmtId="0" fontId="7" fillId="22" borderId="0" applyNumberFormat="0" applyBorder="0" applyAlignment="0" applyProtection="0"/>
    <xf numFmtId="0" fontId="7" fillId="0" borderId="0"/>
    <xf numFmtId="0" fontId="7" fillId="22" borderId="0" applyNumberFormat="0" applyBorder="0" applyAlignment="0" applyProtection="0"/>
    <xf numFmtId="0" fontId="7" fillId="41" borderId="0" applyNumberFormat="0" applyBorder="0" applyAlignment="0" applyProtection="0"/>
    <xf numFmtId="0" fontId="7" fillId="41" borderId="0" applyNumberFormat="0" applyBorder="0" applyAlignment="0" applyProtection="0"/>
    <xf numFmtId="0" fontId="7" fillId="29" borderId="0" applyNumberFormat="0" applyBorder="0" applyAlignment="0" applyProtection="0"/>
    <xf numFmtId="0" fontId="7" fillId="22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37" fillId="0" borderId="0"/>
    <xf numFmtId="0" fontId="7" fillId="30" borderId="0" applyNumberFormat="0" applyBorder="0" applyAlignment="0" applyProtection="0"/>
    <xf numFmtId="0" fontId="7" fillId="22" borderId="0" applyNumberFormat="0" applyBorder="0" applyAlignment="0" applyProtection="0"/>
    <xf numFmtId="0" fontId="7" fillId="29" borderId="0" applyNumberFormat="0" applyBorder="0" applyAlignment="0" applyProtection="0"/>
    <xf numFmtId="0" fontId="7" fillId="33" borderId="0" applyNumberFormat="0" applyBorder="0" applyAlignment="0" applyProtection="0"/>
    <xf numFmtId="0" fontId="7" fillId="0" borderId="0"/>
    <xf numFmtId="0" fontId="7" fillId="0" borderId="0"/>
    <xf numFmtId="0" fontId="7" fillId="29" borderId="0" applyNumberFormat="0" applyBorder="0" applyAlignment="0" applyProtection="0"/>
    <xf numFmtId="0" fontId="7" fillId="30" borderId="0" applyNumberFormat="0" applyBorder="0" applyAlignment="0" applyProtection="0"/>
    <xf numFmtId="0" fontId="7" fillId="0" borderId="0"/>
    <xf numFmtId="0" fontId="7" fillId="22" borderId="0" applyNumberFormat="0" applyBorder="0" applyAlignment="0" applyProtection="0"/>
    <xf numFmtId="0" fontId="7" fillId="41" borderId="0" applyNumberFormat="0" applyBorder="0" applyAlignment="0" applyProtection="0"/>
    <xf numFmtId="0" fontId="7" fillId="21" borderId="0" applyNumberFormat="0" applyBorder="0" applyAlignment="0" applyProtection="0"/>
    <xf numFmtId="0" fontId="7" fillId="33" borderId="0" applyNumberFormat="0" applyBorder="0" applyAlignment="0" applyProtection="0"/>
    <xf numFmtId="0" fontId="10" fillId="0" borderId="0"/>
    <xf numFmtId="0" fontId="7" fillId="37" borderId="0" applyNumberFormat="0" applyBorder="0" applyAlignment="0" applyProtection="0"/>
    <xf numFmtId="0" fontId="7" fillId="0" borderId="0"/>
    <xf numFmtId="0" fontId="7" fillId="29" borderId="0" applyNumberFormat="0" applyBorder="0" applyAlignment="0" applyProtection="0"/>
    <xf numFmtId="0" fontId="7" fillId="0" borderId="0"/>
    <xf numFmtId="0" fontId="7" fillId="29" borderId="0" applyNumberFormat="0" applyBorder="0" applyAlignment="0" applyProtection="0"/>
    <xf numFmtId="0" fontId="7" fillId="29" borderId="0" applyNumberFormat="0" applyBorder="0" applyAlignment="0" applyProtection="0"/>
    <xf numFmtId="0" fontId="7" fillId="42" borderId="0" applyNumberFormat="0" applyBorder="0" applyAlignment="0" applyProtection="0"/>
    <xf numFmtId="0" fontId="37" fillId="0" borderId="0"/>
    <xf numFmtId="0" fontId="7" fillId="38" borderId="0" applyNumberFormat="0" applyBorder="0" applyAlignment="0" applyProtection="0"/>
    <xf numFmtId="0" fontId="7" fillId="22" borderId="0" applyNumberFormat="0" applyBorder="0" applyAlignment="0" applyProtection="0"/>
    <xf numFmtId="0" fontId="10" fillId="0" borderId="0"/>
    <xf numFmtId="0" fontId="7" fillId="21" borderId="0" applyNumberFormat="0" applyBorder="0" applyAlignment="0" applyProtection="0"/>
    <xf numFmtId="0" fontId="7" fillId="29" borderId="0" applyNumberFormat="0" applyBorder="0" applyAlignment="0" applyProtection="0"/>
    <xf numFmtId="0" fontId="7" fillId="42" borderId="0" applyNumberFormat="0" applyBorder="0" applyAlignment="0" applyProtection="0"/>
    <xf numFmtId="0" fontId="7" fillId="37" borderId="0" applyNumberFormat="0" applyBorder="0" applyAlignment="0" applyProtection="0"/>
    <xf numFmtId="0" fontId="7" fillId="33" borderId="0" applyNumberFormat="0" applyBorder="0" applyAlignment="0" applyProtection="0"/>
    <xf numFmtId="0" fontId="7" fillId="37" borderId="0" applyNumberFormat="0" applyBorder="0" applyAlignment="0" applyProtection="0"/>
    <xf numFmtId="0" fontId="7" fillId="34" borderId="0" applyNumberFormat="0" applyBorder="0" applyAlignment="0" applyProtection="0"/>
    <xf numFmtId="0" fontId="7" fillId="34" borderId="0" applyNumberFormat="0" applyBorder="0" applyAlignment="0" applyProtection="0"/>
    <xf numFmtId="0" fontId="7" fillId="37" borderId="0" applyNumberFormat="0" applyBorder="0" applyAlignment="0" applyProtection="0"/>
    <xf numFmtId="0" fontId="7" fillId="26" borderId="0" applyNumberFormat="0" applyBorder="0" applyAlignment="0" applyProtection="0"/>
    <xf numFmtId="0" fontId="7" fillId="21" borderId="0" applyNumberFormat="0" applyBorder="0" applyAlignment="0" applyProtection="0"/>
    <xf numFmtId="0" fontId="7" fillId="26" borderId="0" applyNumberFormat="0" applyBorder="0" applyAlignment="0" applyProtection="0"/>
    <xf numFmtId="0" fontId="7" fillId="30" borderId="0" applyNumberFormat="0" applyBorder="0" applyAlignment="0" applyProtection="0"/>
    <xf numFmtId="0" fontId="7" fillId="0" borderId="0"/>
    <xf numFmtId="0" fontId="7" fillId="34" borderId="0" applyNumberFormat="0" applyBorder="0" applyAlignment="0" applyProtection="0"/>
    <xf numFmtId="0" fontId="7" fillId="41" borderId="0" applyNumberFormat="0" applyBorder="0" applyAlignment="0" applyProtection="0"/>
    <xf numFmtId="0" fontId="37" fillId="0" borderId="0"/>
    <xf numFmtId="0" fontId="7" fillId="19" borderId="45" applyNumberFormat="0" applyFont="0" applyAlignment="0" applyProtection="0"/>
    <xf numFmtId="0" fontId="10" fillId="0" borderId="0"/>
    <xf numFmtId="0" fontId="7" fillId="25" borderId="0" applyNumberFormat="0" applyBorder="0" applyAlignment="0" applyProtection="0"/>
    <xf numFmtId="0" fontId="7" fillId="0" borderId="0"/>
    <xf numFmtId="0" fontId="7" fillId="22" borderId="0" applyNumberFormat="0" applyBorder="0" applyAlignment="0" applyProtection="0"/>
    <xf numFmtId="0" fontId="7" fillId="21" borderId="0" applyNumberFormat="0" applyBorder="0" applyAlignment="0" applyProtection="0"/>
    <xf numFmtId="0" fontId="7" fillId="38" borderId="0" applyNumberFormat="0" applyBorder="0" applyAlignment="0" applyProtection="0"/>
    <xf numFmtId="0" fontId="7" fillId="0" borderId="0"/>
    <xf numFmtId="0" fontId="7" fillId="25" borderId="0" applyNumberFormat="0" applyBorder="0" applyAlignment="0" applyProtection="0"/>
    <xf numFmtId="0" fontId="7" fillId="41" borderId="0" applyNumberFormat="0" applyBorder="0" applyAlignment="0" applyProtection="0"/>
    <xf numFmtId="0" fontId="7" fillId="37" borderId="0" applyNumberFormat="0" applyBorder="0" applyAlignment="0" applyProtection="0"/>
    <xf numFmtId="0" fontId="10" fillId="0" borderId="0"/>
    <xf numFmtId="0" fontId="10" fillId="0" borderId="0"/>
    <xf numFmtId="0" fontId="7" fillId="38" borderId="0" applyNumberFormat="0" applyBorder="0" applyAlignment="0" applyProtection="0"/>
    <xf numFmtId="0" fontId="7" fillId="22" borderId="0" applyNumberFormat="0" applyBorder="0" applyAlignment="0" applyProtection="0"/>
    <xf numFmtId="0" fontId="10" fillId="0" borderId="0"/>
    <xf numFmtId="0" fontId="7" fillId="21" borderId="0" applyNumberFormat="0" applyBorder="0" applyAlignment="0" applyProtection="0"/>
    <xf numFmtId="0" fontId="7" fillId="42" borderId="0" applyNumberFormat="0" applyBorder="0" applyAlignment="0" applyProtection="0"/>
    <xf numFmtId="0" fontId="7" fillId="42" borderId="0" applyNumberFormat="0" applyBorder="0" applyAlignment="0" applyProtection="0"/>
    <xf numFmtId="0" fontId="7" fillId="37" borderId="0" applyNumberFormat="0" applyBorder="0" applyAlignment="0" applyProtection="0"/>
    <xf numFmtId="0" fontId="7" fillId="33" borderId="0" applyNumberFormat="0" applyBorder="0" applyAlignment="0" applyProtection="0"/>
    <xf numFmtId="0" fontId="7" fillId="38" borderId="0" applyNumberFormat="0" applyBorder="0" applyAlignment="0" applyProtection="0"/>
    <xf numFmtId="0" fontId="7" fillId="34" borderId="0" applyNumberFormat="0" applyBorder="0" applyAlignment="0" applyProtection="0"/>
    <xf numFmtId="0" fontId="7" fillId="33" borderId="0" applyNumberFormat="0" applyBorder="0" applyAlignment="0" applyProtection="0"/>
    <xf numFmtId="0" fontId="7" fillId="37" borderId="0" applyNumberFormat="0" applyBorder="0" applyAlignment="0" applyProtection="0"/>
    <xf numFmtId="0" fontId="7" fillId="26" borderId="0" applyNumberFormat="0" applyBorder="0" applyAlignment="0" applyProtection="0"/>
    <xf numFmtId="0" fontId="7" fillId="29" borderId="0" applyNumberFormat="0" applyBorder="0" applyAlignment="0" applyProtection="0"/>
    <xf numFmtId="0" fontId="7" fillId="26" borderId="0" applyNumberFormat="0" applyBorder="0" applyAlignment="0" applyProtection="0"/>
    <xf numFmtId="0" fontId="7" fillId="30" borderId="0" applyNumberFormat="0" applyBorder="0" applyAlignment="0" applyProtection="0"/>
    <xf numFmtId="0" fontId="7" fillId="0" borderId="0"/>
    <xf numFmtId="0" fontId="7" fillId="34" borderId="0" applyNumberFormat="0" applyBorder="0" applyAlignment="0" applyProtection="0"/>
    <xf numFmtId="0" fontId="7" fillId="41" borderId="0" applyNumberFormat="0" applyBorder="0" applyAlignment="0" applyProtection="0"/>
    <xf numFmtId="0" fontId="37" fillId="0" borderId="0"/>
    <xf numFmtId="0" fontId="7" fillId="19" borderId="45" applyNumberFormat="0" applyFont="0" applyAlignment="0" applyProtection="0"/>
    <xf numFmtId="0" fontId="10" fillId="0" borderId="0"/>
    <xf numFmtId="0" fontId="7" fillId="25" borderId="0" applyNumberFormat="0" applyBorder="0" applyAlignment="0" applyProtection="0"/>
    <xf numFmtId="0" fontId="7" fillId="37" borderId="0" applyNumberFormat="0" applyBorder="0" applyAlignment="0" applyProtection="0"/>
    <xf numFmtId="0" fontId="7" fillId="22" borderId="0" applyNumberFormat="0" applyBorder="0" applyAlignment="0" applyProtection="0"/>
    <xf numFmtId="0" fontId="7" fillId="21" borderId="0" applyNumberFormat="0" applyBorder="0" applyAlignment="0" applyProtection="0"/>
    <xf numFmtId="0" fontId="7" fillId="29" borderId="0" applyNumberFormat="0" applyBorder="0" applyAlignment="0" applyProtection="0"/>
    <xf numFmtId="0" fontId="7" fillId="0" borderId="0"/>
    <xf numFmtId="0" fontId="7" fillId="25" borderId="0" applyNumberFormat="0" applyBorder="0" applyAlignment="0" applyProtection="0"/>
    <xf numFmtId="0" fontId="7" fillId="41" borderId="0" applyNumberFormat="0" applyBorder="0" applyAlignment="0" applyProtection="0"/>
    <xf numFmtId="0" fontId="7" fillId="30" borderId="0" applyNumberFormat="0" applyBorder="0" applyAlignment="0" applyProtection="0"/>
    <xf numFmtId="0" fontId="10" fillId="0" borderId="0"/>
    <xf numFmtId="0" fontId="10" fillId="0" borderId="0"/>
    <xf numFmtId="0" fontId="7" fillId="38" borderId="0" applyNumberFormat="0" applyBorder="0" applyAlignment="0" applyProtection="0"/>
    <xf numFmtId="0" fontId="7" fillId="0" borderId="0"/>
    <xf numFmtId="0" fontId="7" fillId="38" borderId="0" applyNumberFormat="0" applyBorder="0" applyAlignment="0" applyProtection="0"/>
    <xf numFmtId="0" fontId="10" fillId="0" borderId="0"/>
    <xf numFmtId="0" fontId="7" fillId="21" borderId="0" applyNumberFormat="0" applyBorder="0" applyAlignment="0" applyProtection="0"/>
    <xf numFmtId="0" fontId="7" fillId="41" borderId="0" applyNumberFormat="0" applyBorder="0" applyAlignment="0" applyProtection="0"/>
    <xf numFmtId="0" fontId="7" fillId="42" borderId="0" applyNumberFormat="0" applyBorder="0" applyAlignment="0" applyProtection="0"/>
    <xf numFmtId="0" fontId="7" fillId="30" borderId="0" applyNumberFormat="0" applyBorder="0" applyAlignment="0" applyProtection="0"/>
    <xf numFmtId="0" fontId="7" fillId="22" borderId="0" applyNumberFormat="0" applyBorder="0" applyAlignment="0" applyProtection="0"/>
    <xf numFmtId="0" fontId="7" fillId="26" borderId="0" applyNumberFormat="0" applyBorder="0" applyAlignment="0" applyProtection="0"/>
    <xf numFmtId="0" fontId="7" fillId="34" borderId="0" applyNumberFormat="0" applyBorder="0" applyAlignment="0" applyProtection="0"/>
    <xf numFmtId="0" fontId="7" fillId="33" borderId="0" applyNumberFormat="0" applyBorder="0" applyAlignment="0" applyProtection="0"/>
    <xf numFmtId="0" fontId="7" fillId="37" borderId="0" applyNumberFormat="0" applyBorder="0" applyAlignment="0" applyProtection="0"/>
    <xf numFmtId="0" fontId="7" fillId="26" borderId="0" applyNumberFormat="0" applyBorder="0" applyAlignment="0" applyProtection="0"/>
    <xf numFmtId="0" fontId="7" fillId="30" borderId="0" applyNumberFormat="0" applyBorder="0" applyAlignment="0" applyProtection="0"/>
    <xf numFmtId="0" fontId="7" fillId="26" borderId="0" applyNumberFormat="0" applyBorder="0" applyAlignment="0" applyProtection="0"/>
    <xf numFmtId="0" fontId="7" fillId="30" borderId="0" applyNumberFormat="0" applyBorder="0" applyAlignment="0" applyProtection="0"/>
    <xf numFmtId="0" fontId="7" fillId="0" borderId="0"/>
    <xf numFmtId="0" fontId="7" fillId="33" borderId="0" applyNumberFormat="0" applyBorder="0" applyAlignment="0" applyProtection="0"/>
    <xf numFmtId="0" fontId="7" fillId="41" borderId="0" applyNumberFormat="0" applyBorder="0" applyAlignment="0" applyProtection="0"/>
    <xf numFmtId="0" fontId="37" fillId="0" borderId="0"/>
    <xf numFmtId="0" fontId="7" fillId="19" borderId="45" applyNumberFormat="0" applyFont="0" applyAlignment="0" applyProtection="0"/>
    <xf numFmtId="0" fontId="7" fillId="33" borderId="0" applyNumberFormat="0" applyBorder="0" applyAlignment="0" applyProtection="0"/>
    <xf numFmtId="0" fontId="7" fillId="29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34" borderId="0" applyNumberFormat="0" applyBorder="0" applyAlignment="0" applyProtection="0"/>
    <xf numFmtId="0" fontId="7" fillId="0" borderId="0"/>
    <xf numFmtId="0" fontId="7" fillId="25" borderId="0" applyNumberFormat="0" applyBorder="0" applyAlignment="0" applyProtection="0"/>
    <xf numFmtId="0" fontId="7" fillId="33" borderId="0" applyNumberFormat="0" applyBorder="0" applyAlignment="0" applyProtection="0"/>
    <xf numFmtId="0" fontId="7" fillId="38" borderId="0" applyNumberFormat="0" applyBorder="0" applyAlignment="0" applyProtection="0"/>
    <xf numFmtId="0" fontId="10" fillId="0" borderId="0"/>
    <xf numFmtId="0" fontId="10" fillId="0" borderId="0"/>
    <xf numFmtId="0" fontId="7" fillId="38" borderId="0" applyNumberFormat="0" applyBorder="0" applyAlignment="0" applyProtection="0"/>
    <xf numFmtId="0" fontId="7" fillId="0" borderId="0"/>
    <xf numFmtId="0" fontId="7" fillId="30" borderId="0" applyNumberFormat="0" applyBorder="0" applyAlignment="0" applyProtection="0"/>
    <xf numFmtId="44" fontId="7" fillId="0" borderId="0" applyFont="0" applyFill="0" applyBorder="0" applyAlignment="0" applyProtection="0"/>
    <xf numFmtId="0" fontId="7" fillId="34" borderId="0" applyNumberFormat="0" applyBorder="0" applyAlignment="0" applyProtection="0"/>
    <xf numFmtId="0" fontId="7" fillId="26" borderId="0" applyNumberFormat="0" applyBorder="0" applyAlignment="0" applyProtection="0"/>
    <xf numFmtId="0" fontId="7" fillId="0" borderId="0"/>
    <xf numFmtId="0" fontId="7" fillId="42" borderId="0" applyNumberFormat="0" applyBorder="0" applyAlignment="0" applyProtection="0"/>
    <xf numFmtId="0" fontId="7" fillId="34" borderId="0" applyNumberFormat="0" applyBorder="0" applyAlignment="0" applyProtection="0"/>
    <xf numFmtId="0" fontId="10" fillId="0" borderId="0"/>
    <xf numFmtId="0" fontId="10" fillId="0" borderId="0"/>
    <xf numFmtId="0" fontId="7" fillId="34" borderId="0" applyNumberFormat="0" applyBorder="0" applyAlignment="0" applyProtection="0"/>
    <xf numFmtId="0" fontId="7" fillId="22" borderId="0" applyNumberFormat="0" applyBorder="0" applyAlignment="0" applyProtection="0"/>
    <xf numFmtId="0" fontId="7" fillId="37" borderId="0" applyNumberFormat="0" applyBorder="0" applyAlignment="0" applyProtection="0"/>
    <xf numFmtId="0" fontId="7" fillId="26" borderId="0" applyNumberFormat="0" applyBorder="0" applyAlignment="0" applyProtection="0"/>
    <xf numFmtId="0" fontId="7" fillId="29" borderId="0" applyNumberFormat="0" applyBorder="0" applyAlignment="0" applyProtection="0"/>
    <xf numFmtId="0" fontId="7" fillId="26" borderId="0" applyNumberFormat="0" applyBorder="0" applyAlignment="0" applyProtection="0"/>
    <xf numFmtId="0" fontId="7" fillId="30" borderId="0" applyNumberFormat="0" applyBorder="0" applyAlignment="0" applyProtection="0"/>
    <xf numFmtId="0" fontId="7" fillId="0" borderId="0"/>
    <xf numFmtId="0" fontId="7" fillId="41" borderId="0" applyNumberFormat="0" applyBorder="0" applyAlignment="0" applyProtection="0"/>
    <xf numFmtId="0" fontId="7" fillId="37" borderId="0" applyNumberFormat="0" applyBorder="0" applyAlignment="0" applyProtection="0"/>
    <xf numFmtId="0" fontId="7" fillId="19" borderId="45" applyNumberFormat="0" applyFont="0" applyAlignment="0" applyProtection="0"/>
    <xf numFmtId="0" fontId="7" fillId="0" borderId="0"/>
    <xf numFmtId="0" fontId="10" fillId="0" borderId="0"/>
    <xf numFmtId="0" fontId="7" fillId="21" borderId="0" applyNumberFormat="0" applyBorder="0" applyAlignment="0" applyProtection="0"/>
    <xf numFmtId="0" fontId="7" fillId="19" borderId="45" applyNumberFormat="0" applyFont="0" applyAlignment="0" applyProtection="0"/>
    <xf numFmtId="0" fontId="7" fillId="0" borderId="0"/>
    <xf numFmtId="0" fontId="7" fillId="25" borderId="0" applyNumberFormat="0" applyBorder="0" applyAlignment="0" applyProtection="0"/>
    <xf numFmtId="0" fontId="7" fillId="22" borderId="0" applyNumberFormat="0" applyBorder="0" applyAlignment="0" applyProtection="0"/>
    <xf numFmtId="0" fontId="7" fillId="30" borderId="0" applyNumberFormat="0" applyBorder="0" applyAlignment="0" applyProtection="0"/>
    <xf numFmtId="0" fontId="10" fillId="0" borderId="0"/>
    <xf numFmtId="0" fontId="10" fillId="0" borderId="0"/>
    <xf numFmtId="0" fontId="7" fillId="38" borderId="0" applyNumberFormat="0" applyBorder="0" applyAlignment="0" applyProtection="0"/>
    <xf numFmtId="0" fontId="7" fillId="0" borderId="0"/>
    <xf numFmtId="0" fontId="7" fillId="29" borderId="0" applyNumberFormat="0" applyBorder="0" applyAlignment="0" applyProtection="0"/>
    <xf numFmtId="0" fontId="10" fillId="0" borderId="0"/>
    <xf numFmtId="0" fontId="7" fillId="22" borderId="0" applyNumberFormat="0" applyBorder="0" applyAlignment="0" applyProtection="0"/>
    <xf numFmtId="0" fontId="7" fillId="38" borderId="0" applyNumberFormat="0" applyBorder="0" applyAlignment="0" applyProtection="0"/>
    <xf numFmtId="0" fontId="7" fillId="0" borderId="0"/>
    <xf numFmtId="0" fontId="7" fillId="42" borderId="0" applyNumberFormat="0" applyBorder="0" applyAlignment="0" applyProtection="0"/>
    <xf numFmtId="0" fontId="7" fillId="42" borderId="0" applyNumberFormat="0" applyBorder="0" applyAlignment="0" applyProtection="0"/>
    <xf numFmtId="0" fontId="7" fillId="42" borderId="0" applyNumberFormat="0" applyBorder="0" applyAlignment="0" applyProtection="0"/>
    <xf numFmtId="0" fontId="10" fillId="0" borderId="0"/>
    <xf numFmtId="0" fontId="7" fillId="33" borderId="0" applyNumberFormat="0" applyBorder="0" applyAlignment="0" applyProtection="0"/>
    <xf numFmtId="0" fontId="10" fillId="0" borderId="0"/>
    <xf numFmtId="0" fontId="7" fillId="37" borderId="0" applyNumberFormat="0" applyBorder="0" applyAlignment="0" applyProtection="0"/>
    <xf numFmtId="0" fontId="7" fillId="25" borderId="0" applyNumberFormat="0" applyBorder="0" applyAlignment="0" applyProtection="0"/>
    <xf numFmtId="0" fontId="7" fillId="0" borderId="0"/>
    <xf numFmtId="0" fontId="7" fillId="26" borderId="0" applyNumberFormat="0" applyBorder="0" applyAlignment="0" applyProtection="0"/>
    <xf numFmtId="0" fontId="7" fillId="29" borderId="0" applyNumberFormat="0" applyBorder="0" applyAlignment="0" applyProtection="0"/>
    <xf numFmtId="0" fontId="7" fillId="0" borderId="0"/>
    <xf numFmtId="0" fontId="7" fillId="21" borderId="0" applyNumberFormat="0" applyBorder="0" applyAlignment="0" applyProtection="0"/>
    <xf numFmtId="0" fontId="7" fillId="41" borderId="0" applyNumberFormat="0" applyBorder="0" applyAlignment="0" applyProtection="0"/>
    <xf numFmtId="0" fontId="7" fillId="25" borderId="0" applyNumberFormat="0" applyBorder="0" applyAlignment="0" applyProtection="0"/>
    <xf numFmtId="0" fontId="7" fillId="42" borderId="0" applyNumberFormat="0" applyBorder="0" applyAlignment="0" applyProtection="0"/>
    <xf numFmtId="0" fontId="10" fillId="0" borderId="0"/>
    <xf numFmtId="0" fontId="7" fillId="29" borderId="0" applyNumberFormat="0" applyBorder="0" applyAlignment="0" applyProtection="0"/>
    <xf numFmtId="0" fontId="7" fillId="30" borderId="0" applyNumberFormat="0" applyBorder="0" applyAlignment="0" applyProtection="0"/>
    <xf numFmtId="0" fontId="7" fillId="42" borderId="0" applyNumberFormat="0" applyBorder="0" applyAlignment="0" applyProtection="0"/>
    <xf numFmtId="0" fontId="7" fillId="29" borderId="0" applyNumberFormat="0" applyBorder="0" applyAlignment="0" applyProtection="0"/>
    <xf numFmtId="0" fontId="7" fillId="33" borderId="0" applyNumberFormat="0" applyBorder="0" applyAlignment="0" applyProtection="0"/>
    <xf numFmtId="0" fontId="7" fillId="42" borderId="0" applyNumberFormat="0" applyBorder="0" applyAlignment="0" applyProtection="0"/>
    <xf numFmtId="0" fontId="7" fillId="33" borderId="0" applyNumberFormat="0" applyBorder="0" applyAlignment="0" applyProtection="0"/>
    <xf numFmtId="0" fontId="7" fillId="25" borderId="0" applyNumberFormat="0" applyBorder="0" applyAlignment="0" applyProtection="0"/>
    <xf numFmtId="0" fontId="7" fillId="41" borderId="0" applyNumberFormat="0" applyBorder="0" applyAlignment="0" applyProtection="0"/>
    <xf numFmtId="0" fontId="7" fillId="33" borderId="0" applyNumberFormat="0" applyBorder="0" applyAlignment="0" applyProtection="0"/>
    <xf numFmtId="0" fontId="10" fillId="0" borderId="0"/>
    <xf numFmtId="0" fontId="10" fillId="0" borderId="0"/>
    <xf numFmtId="0" fontId="7" fillId="37" borderId="0" applyNumberFormat="0" applyBorder="0" applyAlignment="0" applyProtection="0"/>
    <xf numFmtId="0" fontId="7" fillId="22" borderId="0" applyNumberFormat="0" applyBorder="0" applyAlignment="0" applyProtection="0"/>
    <xf numFmtId="0" fontId="7" fillId="26" borderId="0" applyNumberFormat="0" applyBorder="0" applyAlignment="0" applyProtection="0"/>
    <xf numFmtId="0" fontId="7" fillId="30" borderId="0" applyNumberFormat="0" applyBorder="0" applyAlignment="0" applyProtection="0"/>
    <xf numFmtId="0" fontId="7" fillId="0" borderId="0"/>
    <xf numFmtId="0" fontId="7" fillId="34" borderId="0" applyNumberFormat="0" applyBorder="0" applyAlignment="0" applyProtection="0"/>
    <xf numFmtId="0" fontId="7" fillId="41" borderId="0" applyNumberFormat="0" applyBorder="0" applyAlignment="0" applyProtection="0"/>
    <xf numFmtId="0" fontId="10" fillId="0" borderId="0"/>
    <xf numFmtId="0" fontId="7" fillId="25" borderId="0" applyNumberFormat="0" applyBorder="0" applyAlignment="0" applyProtection="0"/>
    <xf numFmtId="0" fontId="7" fillId="0" borderId="0"/>
    <xf numFmtId="0" fontId="7" fillId="22" borderId="0" applyNumberFormat="0" applyBorder="0" applyAlignment="0" applyProtection="0"/>
    <xf numFmtId="0" fontId="7" fillId="21" borderId="0" applyNumberFormat="0" applyBorder="0" applyAlignment="0" applyProtection="0"/>
    <xf numFmtId="0" fontId="7" fillId="33" borderId="0" applyNumberFormat="0" applyBorder="0" applyAlignment="0" applyProtection="0"/>
    <xf numFmtId="0" fontId="7" fillId="25" borderId="0" applyNumberFormat="0" applyBorder="0" applyAlignment="0" applyProtection="0"/>
    <xf numFmtId="0" fontId="7" fillId="0" borderId="0"/>
    <xf numFmtId="0" fontId="7" fillId="25" borderId="0" applyNumberFormat="0" applyBorder="0" applyAlignment="0" applyProtection="0"/>
    <xf numFmtId="0" fontId="7" fillId="41" borderId="0" applyNumberFormat="0" applyBorder="0" applyAlignment="0" applyProtection="0"/>
    <xf numFmtId="0" fontId="7" fillId="38" borderId="0" applyNumberFormat="0" applyBorder="0" applyAlignment="0" applyProtection="0"/>
    <xf numFmtId="0" fontId="7" fillId="19" borderId="45" applyNumberFormat="0" applyFont="0" applyAlignment="0" applyProtection="0"/>
    <xf numFmtId="0" fontId="7" fillId="29" borderId="0" applyNumberFormat="0" applyBorder="0" applyAlignment="0" applyProtection="0"/>
    <xf numFmtId="0" fontId="7" fillId="42" borderId="0" applyNumberFormat="0" applyBorder="0" applyAlignment="0" applyProtection="0"/>
    <xf numFmtId="0" fontId="7" fillId="29" borderId="0" applyNumberFormat="0" applyBorder="0" applyAlignment="0" applyProtection="0"/>
    <xf numFmtId="0" fontId="7" fillId="33" borderId="0" applyNumberFormat="0" applyBorder="0" applyAlignment="0" applyProtection="0"/>
    <xf numFmtId="0" fontId="7" fillId="33" borderId="0" applyNumberFormat="0" applyBorder="0" applyAlignment="0" applyProtection="0"/>
    <xf numFmtId="0" fontId="7" fillId="0" borderId="0"/>
    <xf numFmtId="0" fontId="7" fillId="0" borderId="0"/>
    <xf numFmtId="0" fontId="7" fillId="22" borderId="0" applyNumberFormat="0" applyBorder="0" applyAlignment="0" applyProtection="0"/>
    <xf numFmtId="0" fontId="7" fillId="34" borderId="0" applyNumberFormat="0" applyBorder="0" applyAlignment="0" applyProtection="0"/>
    <xf numFmtId="0" fontId="7" fillId="0" borderId="0"/>
    <xf numFmtId="0" fontId="7" fillId="29" borderId="0" applyNumberFormat="0" applyBorder="0" applyAlignment="0" applyProtection="0"/>
    <xf numFmtId="0" fontId="7" fillId="42" borderId="0" applyNumberFormat="0" applyBorder="0" applyAlignment="0" applyProtection="0"/>
    <xf numFmtId="0" fontId="7" fillId="33" borderId="0" applyNumberFormat="0" applyBorder="0" applyAlignment="0" applyProtection="0"/>
    <xf numFmtId="0" fontId="10" fillId="0" borderId="0"/>
    <xf numFmtId="0" fontId="10" fillId="0" borderId="0"/>
    <xf numFmtId="0" fontId="10" fillId="0" borderId="0"/>
    <xf numFmtId="0" fontId="7" fillId="38" borderId="0" applyNumberFormat="0" applyBorder="0" applyAlignment="0" applyProtection="0"/>
    <xf numFmtId="0" fontId="7" fillId="29" borderId="0" applyNumberFormat="0" applyBorder="0" applyAlignment="0" applyProtection="0"/>
    <xf numFmtId="0" fontId="7" fillId="33" borderId="0" applyNumberFormat="0" applyBorder="0" applyAlignment="0" applyProtection="0"/>
    <xf numFmtId="0" fontId="10" fillId="0" borderId="0"/>
    <xf numFmtId="0" fontId="7" fillId="21" borderId="0" applyNumberFormat="0" applyBorder="0" applyAlignment="0" applyProtection="0"/>
    <xf numFmtId="0" fontId="7" fillId="29" borderId="0" applyNumberFormat="0" applyBorder="0" applyAlignment="0" applyProtection="0"/>
    <xf numFmtId="0" fontId="7" fillId="42" borderId="0" applyNumberFormat="0" applyBorder="0" applyAlignment="0" applyProtection="0"/>
    <xf numFmtId="0" fontId="7" fillId="37" borderId="0" applyNumberFormat="0" applyBorder="0" applyAlignment="0" applyProtection="0"/>
    <xf numFmtId="0" fontId="7" fillId="0" borderId="0"/>
    <xf numFmtId="0" fontId="7" fillId="30" borderId="0" applyNumberFormat="0" applyBorder="0" applyAlignment="0" applyProtection="0"/>
    <xf numFmtId="0" fontId="7" fillId="34" borderId="0" applyNumberFormat="0" applyBorder="0" applyAlignment="0" applyProtection="0"/>
    <xf numFmtId="0" fontId="7" fillId="42" borderId="0" applyNumberFormat="0" applyBorder="0" applyAlignment="0" applyProtection="0"/>
    <xf numFmtId="0" fontId="7" fillId="37" borderId="0" applyNumberFormat="0" applyBorder="0" applyAlignment="0" applyProtection="0"/>
    <xf numFmtId="0" fontId="7" fillId="26" borderId="0" applyNumberFormat="0" applyBorder="0" applyAlignment="0" applyProtection="0"/>
    <xf numFmtId="0" fontId="7" fillId="22" borderId="0" applyNumberFormat="0" applyBorder="0" applyAlignment="0" applyProtection="0"/>
    <xf numFmtId="0" fontId="7" fillId="26" borderId="0" applyNumberFormat="0" applyBorder="0" applyAlignment="0" applyProtection="0"/>
    <xf numFmtId="0" fontId="7" fillId="30" borderId="0" applyNumberFormat="0" applyBorder="0" applyAlignment="0" applyProtection="0"/>
    <xf numFmtId="0" fontId="7" fillId="0" borderId="0"/>
    <xf numFmtId="0" fontId="7" fillId="34" borderId="0" applyNumberFormat="0" applyBorder="0" applyAlignment="0" applyProtection="0"/>
    <xf numFmtId="0" fontId="7" fillId="41" borderId="0" applyNumberFormat="0" applyBorder="0" applyAlignment="0" applyProtection="0"/>
    <xf numFmtId="0" fontId="10" fillId="0" borderId="0"/>
    <xf numFmtId="0" fontId="7" fillId="19" borderId="45" applyNumberFormat="0" applyFont="0" applyAlignment="0" applyProtection="0"/>
    <xf numFmtId="0" fontId="10" fillId="0" borderId="0"/>
    <xf numFmtId="0" fontId="7" fillId="25" borderId="0" applyNumberFormat="0" applyBorder="0" applyAlignment="0" applyProtection="0"/>
    <xf numFmtId="0" fontId="7" fillId="0" borderId="0"/>
    <xf numFmtId="0" fontId="7" fillId="22" borderId="0" applyNumberFormat="0" applyBorder="0" applyAlignment="0" applyProtection="0"/>
    <xf numFmtId="0" fontId="7" fillId="21" borderId="0" applyNumberFormat="0" applyBorder="0" applyAlignment="0" applyProtection="0"/>
    <xf numFmtId="0" fontId="7" fillId="33" borderId="0" applyNumberFormat="0" applyBorder="0" applyAlignment="0" applyProtection="0"/>
    <xf numFmtId="0" fontId="7" fillId="0" borderId="0"/>
    <xf numFmtId="0" fontId="7" fillId="25" borderId="0" applyNumberFormat="0" applyBorder="0" applyAlignment="0" applyProtection="0"/>
    <xf numFmtId="0" fontId="7" fillId="41" borderId="0" applyNumberFormat="0" applyBorder="0" applyAlignment="0" applyProtection="0"/>
    <xf numFmtId="0" fontId="7" fillId="38" borderId="0" applyNumberFormat="0" applyBorder="0" applyAlignment="0" applyProtection="0"/>
    <xf numFmtId="0" fontId="10" fillId="0" borderId="0"/>
    <xf numFmtId="0" fontId="10" fillId="0" borderId="0"/>
    <xf numFmtId="0" fontId="7" fillId="38" borderId="0" applyNumberFormat="0" applyBorder="0" applyAlignment="0" applyProtection="0"/>
    <xf numFmtId="0" fontId="7" fillId="38" borderId="0" applyNumberFormat="0" applyBorder="0" applyAlignment="0" applyProtection="0"/>
    <xf numFmtId="0" fontId="7" fillId="33" borderId="0" applyNumberFormat="0" applyBorder="0" applyAlignment="0" applyProtection="0"/>
    <xf numFmtId="0" fontId="10" fillId="0" borderId="0"/>
    <xf numFmtId="0" fontId="7" fillId="21" borderId="0" applyNumberFormat="0" applyBorder="0" applyAlignment="0" applyProtection="0"/>
    <xf numFmtId="0" fontId="7" fillId="29" borderId="0" applyNumberFormat="0" applyBorder="0" applyAlignment="0" applyProtection="0"/>
    <xf numFmtId="0" fontId="7" fillId="42" borderId="0" applyNumberFormat="0" applyBorder="0" applyAlignment="0" applyProtection="0"/>
    <xf numFmtId="0" fontId="7" fillId="37" borderId="0" applyNumberFormat="0" applyBorder="0" applyAlignment="0" applyProtection="0"/>
    <xf numFmtId="0" fontId="7" fillId="0" borderId="0"/>
    <xf numFmtId="0" fontId="7" fillId="30" borderId="0" applyNumberFormat="0" applyBorder="0" applyAlignment="0" applyProtection="0"/>
    <xf numFmtId="0" fontId="7" fillId="34" borderId="0" applyNumberFormat="0" applyBorder="0" applyAlignment="0" applyProtection="0"/>
    <xf numFmtId="0" fontId="7" fillId="42" borderId="0" applyNumberFormat="0" applyBorder="0" applyAlignment="0" applyProtection="0"/>
    <xf numFmtId="0" fontId="7" fillId="37" borderId="0" applyNumberFormat="0" applyBorder="0" applyAlignment="0" applyProtection="0"/>
    <xf numFmtId="0" fontId="7" fillId="26" borderId="0" applyNumberFormat="0" applyBorder="0" applyAlignment="0" applyProtection="0"/>
    <xf numFmtId="0" fontId="7" fillId="22" borderId="0" applyNumberFormat="0" applyBorder="0" applyAlignment="0" applyProtection="0"/>
    <xf numFmtId="0" fontId="7" fillId="26" borderId="0" applyNumberFormat="0" applyBorder="0" applyAlignment="0" applyProtection="0"/>
    <xf numFmtId="0" fontId="7" fillId="30" borderId="0" applyNumberFormat="0" applyBorder="0" applyAlignment="0" applyProtection="0"/>
    <xf numFmtId="0" fontId="7" fillId="0" borderId="0"/>
    <xf numFmtId="0" fontId="7" fillId="34" borderId="0" applyNumberFormat="0" applyBorder="0" applyAlignment="0" applyProtection="0"/>
    <xf numFmtId="0" fontId="7" fillId="41" borderId="0" applyNumberFormat="0" applyBorder="0" applyAlignment="0" applyProtection="0"/>
    <xf numFmtId="0" fontId="10" fillId="0" borderId="0"/>
    <xf numFmtId="0" fontId="7" fillId="19" borderId="45" applyNumberFormat="0" applyFont="0" applyAlignment="0" applyProtection="0"/>
    <xf numFmtId="0" fontId="10" fillId="0" borderId="0"/>
    <xf numFmtId="0" fontId="7" fillId="25" borderId="0" applyNumberFormat="0" applyBorder="0" applyAlignment="0" applyProtection="0"/>
    <xf numFmtId="0" fontId="7" fillId="0" borderId="0"/>
    <xf numFmtId="0" fontId="7" fillId="22" borderId="0" applyNumberFormat="0" applyBorder="0" applyAlignment="0" applyProtection="0"/>
    <xf numFmtId="0" fontId="7" fillId="21" borderId="0" applyNumberFormat="0" applyBorder="0" applyAlignment="0" applyProtection="0"/>
    <xf numFmtId="0" fontId="7" fillId="33" borderId="0" applyNumberFormat="0" applyBorder="0" applyAlignment="0" applyProtection="0"/>
    <xf numFmtId="0" fontId="7" fillId="0" borderId="0"/>
    <xf numFmtId="0" fontId="7" fillId="25" borderId="0" applyNumberFormat="0" applyBorder="0" applyAlignment="0" applyProtection="0"/>
    <xf numFmtId="0" fontId="7" fillId="41" borderId="0" applyNumberFormat="0" applyBorder="0" applyAlignment="0" applyProtection="0"/>
    <xf numFmtId="0" fontId="7" fillId="38" borderId="0" applyNumberFormat="0" applyBorder="0" applyAlignment="0" applyProtection="0"/>
    <xf numFmtId="0" fontId="10" fillId="0" borderId="0"/>
    <xf numFmtId="0" fontId="10" fillId="0" borderId="0"/>
    <xf numFmtId="0" fontId="7" fillId="38" borderId="0" applyNumberFormat="0" applyBorder="0" applyAlignment="0" applyProtection="0"/>
    <xf numFmtId="0" fontId="7" fillId="30" borderId="0" applyNumberFormat="0" applyBorder="0" applyAlignment="0" applyProtection="0"/>
    <xf numFmtId="0" fontId="7" fillId="33" borderId="0" applyNumberFormat="0" applyBorder="0" applyAlignment="0" applyProtection="0"/>
    <xf numFmtId="0" fontId="10" fillId="0" borderId="0"/>
    <xf numFmtId="0" fontId="7" fillId="21" borderId="0" applyNumberFormat="0" applyBorder="0" applyAlignment="0" applyProtection="0"/>
    <xf numFmtId="0" fontId="7" fillId="29" borderId="0" applyNumberFormat="0" applyBorder="0" applyAlignment="0" applyProtection="0"/>
    <xf numFmtId="0" fontId="7" fillId="42" borderId="0" applyNumberFormat="0" applyBorder="0" applyAlignment="0" applyProtection="0"/>
    <xf numFmtId="0" fontId="7" fillId="37" borderId="0" applyNumberFormat="0" applyBorder="0" applyAlignment="0" applyProtection="0"/>
    <xf numFmtId="0" fontId="7" fillId="0" borderId="0"/>
    <xf numFmtId="0" fontId="7" fillId="30" borderId="0" applyNumberFormat="0" applyBorder="0" applyAlignment="0" applyProtection="0"/>
    <xf numFmtId="0" fontId="7" fillId="34" borderId="0" applyNumberFormat="0" applyBorder="0" applyAlignment="0" applyProtection="0"/>
    <xf numFmtId="0" fontId="7" fillId="42" borderId="0" applyNumberFormat="0" applyBorder="0" applyAlignment="0" applyProtection="0"/>
    <xf numFmtId="0" fontId="7" fillId="37" borderId="0" applyNumberFormat="0" applyBorder="0" applyAlignment="0" applyProtection="0"/>
    <xf numFmtId="0" fontId="7" fillId="26" borderId="0" applyNumberFormat="0" applyBorder="0" applyAlignment="0" applyProtection="0"/>
    <xf numFmtId="0" fontId="7" fillId="22" borderId="0" applyNumberFormat="0" applyBorder="0" applyAlignment="0" applyProtection="0"/>
    <xf numFmtId="0" fontId="7" fillId="26" borderId="0" applyNumberFormat="0" applyBorder="0" applyAlignment="0" applyProtection="0"/>
    <xf numFmtId="0" fontId="7" fillId="30" borderId="0" applyNumberFormat="0" applyBorder="0" applyAlignment="0" applyProtection="0"/>
    <xf numFmtId="0" fontId="7" fillId="0" borderId="0"/>
    <xf numFmtId="0" fontId="7" fillId="34" borderId="0" applyNumberFormat="0" applyBorder="0" applyAlignment="0" applyProtection="0"/>
    <xf numFmtId="0" fontId="7" fillId="41" borderId="0" applyNumberFormat="0" applyBorder="0" applyAlignment="0" applyProtection="0"/>
    <xf numFmtId="0" fontId="10" fillId="0" borderId="0"/>
    <xf numFmtId="0" fontId="7" fillId="19" borderId="45" applyNumberFormat="0" applyFont="0" applyAlignment="0" applyProtection="0"/>
    <xf numFmtId="0" fontId="10" fillId="0" borderId="0"/>
    <xf numFmtId="0" fontId="7" fillId="25" borderId="0" applyNumberFormat="0" applyBorder="0" applyAlignment="0" applyProtection="0"/>
    <xf numFmtId="0" fontId="7" fillId="0" borderId="0"/>
    <xf numFmtId="0" fontId="7" fillId="22" borderId="0" applyNumberFormat="0" applyBorder="0" applyAlignment="0" applyProtection="0"/>
    <xf numFmtId="0" fontId="7" fillId="21" borderId="0" applyNumberFormat="0" applyBorder="0" applyAlignment="0" applyProtection="0"/>
    <xf numFmtId="0" fontId="7" fillId="33" borderId="0" applyNumberFormat="0" applyBorder="0" applyAlignment="0" applyProtection="0"/>
    <xf numFmtId="0" fontId="7" fillId="0" borderId="0"/>
    <xf numFmtId="0" fontId="7" fillId="25" borderId="0" applyNumberFormat="0" applyBorder="0" applyAlignment="0" applyProtection="0"/>
    <xf numFmtId="0" fontId="7" fillId="41" borderId="0" applyNumberFormat="0" applyBorder="0" applyAlignment="0" applyProtection="0"/>
    <xf numFmtId="0" fontId="7" fillId="38" borderId="0" applyNumberFormat="0" applyBorder="0" applyAlignment="0" applyProtection="0"/>
    <xf numFmtId="0" fontId="10" fillId="0" borderId="0"/>
    <xf numFmtId="0" fontId="10" fillId="0" borderId="0"/>
    <xf numFmtId="0" fontId="7" fillId="38" borderId="0" applyNumberFormat="0" applyBorder="0" applyAlignment="0" applyProtection="0"/>
    <xf numFmtId="0" fontId="7" fillId="22" borderId="0" applyNumberFormat="0" applyBorder="0" applyAlignment="0" applyProtection="0"/>
    <xf numFmtId="0" fontId="7" fillId="30" borderId="0" applyNumberFormat="0" applyBorder="0" applyAlignment="0" applyProtection="0"/>
    <xf numFmtId="0" fontId="10" fillId="0" borderId="0"/>
    <xf numFmtId="0" fontId="7" fillId="21" borderId="0" applyNumberFormat="0" applyBorder="0" applyAlignment="0" applyProtection="0"/>
    <xf numFmtId="0" fontId="7" fillId="29" borderId="0" applyNumberFormat="0" applyBorder="0" applyAlignment="0" applyProtection="0"/>
    <xf numFmtId="0" fontId="7" fillId="42" borderId="0" applyNumberFormat="0" applyBorder="0" applyAlignment="0" applyProtection="0"/>
    <xf numFmtId="0" fontId="7" fillId="37" borderId="0" applyNumberFormat="0" applyBorder="0" applyAlignment="0" applyProtection="0"/>
    <xf numFmtId="0" fontId="7" fillId="0" borderId="0"/>
    <xf numFmtId="0" fontId="7" fillId="30" borderId="0" applyNumberFormat="0" applyBorder="0" applyAlignment="0" applyProtection="0"/>
    <xf numFmtId="0" fontId="7" fillId="34" borderId="0" applyNumberFormat="0" applyBorder="0" applyAlignment="0" applyProtection="0"/>
    <xf numFmtId="0" fontId="7" fillId="41" borderId="0" applyNumberFormat="0" applyBorder="0" applyAlignment="0" applyProtection="0"/>
    <xf numFmtId="0" fontId="7" fillId="37" borderId="0" applyNumberFormat="0" applyBorder="0" applyAlignment="0" applyProtection="0"/>
    <xf numFmtId="0" fontId="7" fillId="26" borderId="0" applyNumberFormat="0" applyBorder="0" applyAlignment="0" applyProtection="0"/>
    <xf numFmtId="0" fontId="7" fillId="22" borderId="0" applyNumberFormat="0" applyBorder="0" applyAlignment="0" applyProtection="0"/>
    <xf numFmtId="0" fontId="7" fillId="26" borderId="0" applyNumberFormat="0" applyBorder="0" applyAlignment="0" applyProtection="0"/>
    <xf numFmtId="0" fontId="7" fillId="30" borderId="0" applyNumberFormat="0" applyBorder="0" applyAlignment="0" applyProtection="0"/>
    <xf numFmtId="0" fontId="7" fillId="0" borderId="0"/>
    <xf numFmtId="0" fontId="7" fillId="34" borderId="0" applyNumberFormat="0" applyBorder="0" applyAlignment="0" applyProtection="0"/>
    <xf numFmtId="0" fontId="7" fillId="41" borderId="0" applyNumberFormat="0" applyBorder="0" applyAlignment="0" applyProtection="0"/>
    <xf numFmtId="0" fontId="10" fillId="0" borderId="0"/>
    <xf numFmtId="0" fontId="7" fillId="19" borderId="45" applyNumberFormat="0" applyFont="0" applyAlignment="0" applyProtection="0"/>
    <xf numFmtId="0" fontId="10" fillId="0" borderId="0"/>
    <xf numFmtId="0" fontId="7" fillId="25" borderId="0" applyNumberFormat="0" applyBorder="0" applyAlignment="0" applyProtection="0"/>
    <xf numFmtId="0" fontId="7" fillId="0" borderId="0"/>
    <xf numFmtId="0" fontId="7" fillId="22" borderId="0" applyNumberFormat="0" applyBorder="0" applyAlignment="0" applyProtection="0"/>
    <xf numFmtId="0" fontId="7" fillId="21" borderId="0" applyNumberFormat="0" applyBorder="0" applyAlignment="0" applyProtection="0"/>
    <xf numFmtId="0" fontId="7" fillId="33" borderId="0" applyNumberFormat="0" applyBorder="0" applyAlignment="0" applyProtection="0"/>
    <xf numFmtId="0" fontId="7" fillId="0" borderId="0"/>
    <xf numFmtId="0" fontId="7" fillId="25" borderId="0" applyNumberFormat="0" applyBorder="0" applyAlignment="0" applyProtection="0"/>
    <xf numFmtId="0" fontId="7" fillId="41" borderId="0" applyNumberFormat="0" applyBorder="0" applyAlignment="0" applyProtection="0"/>
    <xf numFmtId="0" fontId="7" fillId="38" borderId="0" applyNumberFormat="0" applyBorder="0" applyAlignment="0" applyProtection="0"/>
    <xf numFmtId="0" fontId="10" fillId="0" borderId="0"/>
    <xf numFmtId="0" fontId="10" fillId="0" borderId="0"/>
    <xf numFmtId="0" fontId="7" fillId="38" borderId="0" applyNumberFormat="0" applyBorder="0" applyAlignment="0" applyProtection="0"/>
    <xf numFmtId="0" fontId="10" fillId="0" borderId="0"/>
    <xf numFmtId="0" fontId="7" fillId="29" borderId="0" applyNumberFormat="0" applyBorder="0" applyAlignment="0" applyProtection="0"/>
    <xf numFmtId="0" fontId="10" fillId="0" borderId="0"/>
    <xf numFmtId="0" fontId="7" fillId="21" borderId="0" applyNumberFormat="0" applyBorder="0" applyAlignment="0" applyProtection="0"/>
    <xf numFmtId="0" fontId="7" fillId="29" borderId="0" applyNumberFormat="0" applyBorder="0" applyAlignment="0" applyProtection="0"/>
    <xf numFmtId="0" fontId="7" fillId="42" borderId="0" applyNumberFormat="0" applyBorder="0" applyAlignment="0" applyProtection="0"/>
    <xf numFmtId="0" fontId="7" fillId="37" borderId="0" applyNumberFormat="0" applyBorder="0" applyAlignment="0" applyProtection="0"/>
    <xf numFmtId="0" fontId="7" fillId="0" borderId="0"/>
    <xf numFmtId="0" fontId="7" fillId="30" borderId="0" applyNumberFormat="0" applyBorder="0" applyAlignment="0" applyProtection="0"/>
    <xf numFmtId="0" fontId="7" fillId="34" borderId="0" applyNumberFormat="0" applyBorder="0" applyAlignment="0" applyProtection="0"/>
    <xf numFmtId="0" fontId="7" fillId="37" borderId="0" applyNumberFormat="0" applyBorder="0" applyAlignment="0" applyProtection="0"/>
    <xf numFmtId="0" fontId="7" fillId="26" borderId="0" applyNumberFormat="0" applyBorder="0" applyAlignment="0" applyProtection="0"/>
    <xf numFmtId="0" fontId="7" fillId="22" borderId="0" applyNumberFormat="0" applyBorder="0" applyAlignment="0" applyProtection="0"/>
    <xf numFmtId="0" fontId="7" fillId="26" borderId="0" applyNumberFormat="0" applyBorder="0" applyAlignment="0" applyProtection="0"/>
    <xf numFmtId="0" fontId="7" fillId="30" borderId="0" applyNumberFormat="0" applyBorder="0" applyAlignment="0" applyProtection="0"/>
    <xf numFmtId="0" fontId="7" fillId="0" borderId="0"/>
    <xf numFmtId="0" fontId="7" fillId="34" borderId="0" applyNumberFormat="0" applyBorder="0" applyAlignment="0" applyProtection="0"/>
    <xf numFmtId="0" fontId="7" fillId="41" borderId="0" applyNumberFormat="0" applyBorder="0" applyAlignment="0" applyProtection="0"/>
    <xf numFmtId="0" fontId="10" fillId="0" borderId="0"/>
    <xf numFmtId="0" fontId="7" fillId="19" borderId="45" applyNumberFormat="0" applyFont="0" applyAlignment="0" applyProtection="0"/>
    <xf numFmtId="0" fontId="10" fillId="0" borderId="0"/>
    <xf numFmtId="0" fontId="7" fillId="25" borderId="0" applyNumberFormat="0" applyBorder="0" applyAlignment="0" applyProtection="0"/>
    <xf numFmtId="0" fontId="7" fillId="0" borderId="0"/>
    <xf numFmtId="0" fontId="7" fillId="22" borderId="0" applyNumberFormat="0" applyBorder="0" applyAlignment="0" applyProtection="0"/>
    <xf numFmtId="0" fontId="7" fillId="21" borderId="0" applyNumberFormat="0" applyBorder="0" applyAlignment="0" applyProtection="0"/>
    <xf numFmtId="0" fontId="7" fillId="33" borderId="0" applyNumberFormat="0" applyBorder="0" applyAlignment="0" applyProtection="0"/>
    <xf numFmtId="0" fontId="7" fillId="0" borderId="0"/>
    <xf numFmtId="0" fontId="7" fillId="25" borderId="0" applyNumberFormat="0" applyBorder="0" applyAlignment="0" applyProtection="0"/>
    <xf numFmtId="0" fontId="7" fillId="41" borderId="0" applyNumberFormat="0" applyBorder="0" applyAlignment="0" applyProtection="0"/>
    <xf numFmtId="0" fontId="7" fillId="38" borderId="0" applyNumberFormat="0" applyBorder="0" applyAlignment="0" applyProtection="0"/>
    <xf numFmtId="0" fontId="10" fillId="0" borderId="0"/>
    <xf numFmtId="0" fontId="10" fillId="0" borderId="0"/>
    <xf numFmtId="0" fontId="7" fillId="38" borderId="0" applyNumberFormat="0" applyBorder="0" applyAlignment="0" applyProtection="0"/>
    <xf numFmtId="0" fontId="7" fillId="0" borderId="0"/>
    <xf numFmtId="0" fontId="7" fillId="29" borderId="0" applyNumberFormat="0" applyBorder="0" applyAlignment="0" applyProtection="0"/>
    <xf numFmtId="0" fontId="10" fillId="0" borderId="0"/>
    <xf numFmtId="0" fontId="7" fillId="21" borderId="0" applyNumberFormat="0" applyBorder="0" applyAlignment="0" applyProtection="0"/>
    <xf numFmtId="0" fontId="7" fillId="29" borderId="0" applyNumberFormat="0" applyBorder="0" applyAlignment="0" applyProtection="0"/>
    <xf numFmtId="0" fontId="7" fillId="42" borderId="0" applyNumberFormat="0" applyBorder="0" applyAlignment="0" applyProtection="0"/>
    <xf numFmtId="0" fontId="7" fillId="37" borderId="0" applyNumberFormat="0" applyBorder="0" applyAlignment="0" applyProtection="0"/>
    <xf numFmtId="0" fontId="7" fillId="0" borderId="0"/>
    <xf numFmtId="0" fontId="7" fillId="29" borderId="0" applyNumberFormat="0" applyBorder="0" applyAlignment="0" applyProtection="0"/>
    <xf numFmtId="0" fontId="7" fillId="34" borderId="0" applyNumberFormat="0" applyBorder="0" applyAlignment="0" applyProtection="0"/>
    <xf numFmtId="0" fontId="7" fillId="37" borderId="0" applyNumberFormat="0" applyBorder="0" applyAlignment="0" applyProtection="0"/>
    <xf numFmtId="0" fontId="7" fillId="26" borderId="0" applyNumberFormat="0" applyBorder="0" applyAlignment="0" applyProtection="0"/>
    <xf numFmtId="0" fontId="7" fillId="22" borderId="0" applyNumberFormat="0" applyBorder="0" applyAlignment="0" applyProtection="0"/>
    <xf numFmtId="0" fontId="7" fillId="26" borderId="0" applyNumberFormat="0" applyBorder="0" applyAlignment="0" applyProtection="0"/>
    <xf numFmtId="0" fontId="7" fillId="30" borderId="0" applyNumberFormat="0" applyBorder="0" applyAlignment="0" applyProtection="0"/>
    <xf numFmtId="0" fontId="7" fillId="0" borderId="0"/>
    <xf numFmtId="0" fontId="7" fillId="34" borderId="0" applyNumberFormat="0" applyBorder="0" applyAlignment="0" applyProtection="0"/>
    <xf numFmtId="0" fontId="7" fillId="41" borderId="0" applyNumberFormat="0" applyBorder="0" applyAlignment="0" applyProtection="0"/>
    <xf numFmtId="0" fontId="10" fillId="0" borderId="0"/>
    <xf numFmtId="0" fontId="7" fillId="19" borderId="45" applyNumberFormat="0" applyFont="0" applyAlignment="0" applyProtection="0"/>
    <xf numFmtId="0" fontId="10" fillId="0" borderId="0"/>
    <xf numFmtId="0" fontId="7" fillId="25" borderId="0" applyNumberFormat="0" applyBorder="0" applyAlignment="0" applyProtection="0"/>
    <xf numFmtId="0" fontId="7" fillId="0" borderId="0"/>
    <xf numFmtId="0" fontId="7" fillId="22" borderId="0" applyNumberFormat="0" applyBorder="0" applyAlignment="0" applyProtection="0"/>
    <xf numFmtId="0" fontId="7" fillId="21" borderId="0" applyNumberFormat="0" applyBorder="0" applyAlignment="0" applyProtection="0"/>
    <xf numFmtId="0" fontId="7" fillId="33" borderId="0" applyNumberFormat="0" applyBorder="0" applyAlignment="0" applyProtection="0"/>
    <xf numFmtId="0" fontId="7" fillId="0" borderId="0"/>
    <xf numFmtId="0" fontId="7" fillId="25" borderId="0" applyNumberFormat="0" applyBorder="0" applyAlignment="0" applyProtection="0"/>
    <xf numFmtId="0" fontId="7" fillId="41" borderId="0" applyNumberFormat="0" applyBorder="0" applyAlignment="0" applyProtection="0"/>
    <xf numFmtId="0" fontId="7" fillId="38" borderId="0" applyNumberFormat="0" applyBorder="0" applyAlignment="0" applyProtection="0"/>
    <xf numFmtId="0" fontId="10" fillId="0" borderId="0"/>
    <xf numFmtId="0" fontId="10" fillId="0" borderId="0"/>
    <xf numFmtId="0" fontId="7" fillId="38" borderId="0" applyNumberFormat="0" applyBorder="0" applyAlignment="0" applyProtection="0"/>
    <xf numFmtId="0" fontId="7" fillId="22" borderId="0" applyNumberFormat="0" applyBorder="0" applyAlignment="0" applyProtection="0"/>
    <xf numFmtId="0" fontId="10" fillId="0" borderId="0"/>
    <xf numFmtId="0" fontId="7" fillId="21" borderId="0" applyNumberFormat="0" applyBorder="0" applyAlignment="0" applyProtection="0"/>
    <xf numFmtId="0" fontId="7" fillId="29" borderId="0" applyNumberFormat="0" applyBorder="0" applyAlignment="0" applyProtection="0"/>
    <xf numFmtId="0" fontId="7" fillId="42" borderId="0" applyNumberFormat="0" applyBorder="0" applyAlignment="0" applyProtection="0"/>
    <xf numFmtId="0" fontId="7" fillId="37" borderId="0" applyNumberFormat="0" applyBorder="0" applyAlignment="0" applyProtection="0"/>
    <xf numFmtId="0" fontId="7" fillId="37" borderId="0" applyNumberFormat="0" applyBorder="0" applyAlignment="0" applyProtection="0"/>
    <xf numFmtId="0" fontId="7" fillId="34" borderId="0" applyNumberFormat="0" applyBorder="0" applyAlignment="0" applyProtection="0"/>
    <xf numFmtId="0" fontId="7" fillId="34" borderId="0" applyNumberFormat="0" applyBorder="0" applyAlignment="0" applyProtection="0"/>
    <xf numFmtId="0" fontId="7" fillId="37" borderId="0" applyNumberFormat="0" applyBorder="0" applyAlignment="0" applyProtection="0"/>
    <xf numFmtId="0" fontId="7" fillId="26" borderId="0" applyNumberFormat="0" applyBorder="0" applyAlignment="0" applyProtection="0"/>
    <xf numFmtId="0" fontId="7" fillId="21" borderId="0" applyNumberFormat="0" applyBorder="0" applyAlignment="0" applyProtection="0"/>
    <xf numFmtId="0" fontId="7" fillId="26" borderId="0" applyNumberFormat="0" applyBorder="0" applyAlignment="0" applyProtection="0"/>
    <xf numFmtId="0" fontId="7" fillId="30" borderId="0" applyNumberFormat="0" applyBorder="0" applyAlignment="0" applyProtection="0"/>
    <xf numFmtId="0" fontId="7" fillId="0" borderId="0"/>
    <xf numFmtId="0" fontId="7" fillId="34" borderId="0" applyNumberFormat="0" applyBorder="0" applyAlignment="0" applyProtection="0"/>
    <xf numFmtId="0" fontId="7" fillId="41" borderId="0" applyNumberFormat="0" applyBorder="0" applyAlignment="0" applyProtection="0"/>
    <xf numFmtId="0" fontId="10" fillId="0" borderId="0"/>
    <xf numFmtId="0" fontId="7" fillId="19" borderId="45" applyNumberFormat="0" applyFont="0" applyAlignment="0" applyProtection="0"/>
    <xf numFmtId="0" fontId="10" fillId="0" borderId="0"/>
    <xf numFmtId="0" fontId="7" fillId="25" borderId="0" applyNumberFormat="0" applyBorder="0" applyAlignment="0" applyProtection="0"/>
    <xf numFmtId="0" fontId="7" fillId="0" borderId="0"/>
    <xf numFmtId="0" fontId="7" fillId="22" borderId="0" applyNumberFormat="0" applyBorder="0" applyAlignment="0" applyProtection="0"/>
    <xf numFmtId="0" fontId="7" fillId="21" borderId="0" applyNumberFormat="0" applyBorder="0" applyAlignment="0" applyProtection="0"/>
    <xf numFmtId="0" fontId="7" fillId="38" borderId="0" applyNumberFormat="0" applyBorder="0" applyAlignment="0" applyProtection="0"/>
    <xf numFmtId="0" fontId="7" fillId="0" borderId="0"/>
    <xf numFmtId="0" fontId="7" fillId="25" borderId="0" applyNumberFormat="0" applyBorder="0" applyAlignment="0" applyProtection="0"/>
    <xf numFmtId="0" fontId="7" fillId="41" borderId="0" applyNumberFormat="0" applyBorder="0" applyAlignment="0" applyProtection="0"/>
    <xf numFmtId="0" fontId="7" fillId="37" borderId="0" applyNumberFormat="0" applyBorder="0" applyAlignment="0" applyProtection="0"/>
    <xf numFmtId="0" fontId="10" fillId="0" borderId="0"/>
    <xf numFmtId="0" fontId="10" fillId="0" borderId="0"/>
    <xf numFmtId="0" fontId="7" fillId="38" borderId="0" applyNumberFormat="0" applyBorder="0" applyAlignment="0" applyProtection="0"/>
    <xf numFmtId="0" fontId="10" fillId="0" borderId="0"/>
    <xf numFmtId="0" fontId="7" fillId="21" borderId="0" applyNumberFormat="0" applyBorder="0" applyAlignment="0" applyProtection="0"/>
    <xf numFmtId="0" fontId="7" fillId="42" borderId="0" applyNumberFormat="0" applyBorder="0" applyAlignment="0" applyProtection="0"/>
    <xf numFmtId="0" fontId="7" fillId="42" borderId="0" applyNumberFormat="0" applyBorder="0" applyAlignment="0" applyProtection="0"/>
    <xf numFmtId="0" fontId="7" fillId="37" borderId="0" applyNumberFormat="0" applyBorder="0" applyAlignment="0" applyProtection="0"/>
    <xf numFmtId="0" fontId="7" fillId="33" borderId="0" applyNumberFormat="0" applyBorder="0" applyAlignment="0" applyProtection="0"/>
    <xf numFmtId="0" fontId="7" fillId="38" borderId="0" applyNumberFormat="0" applyBorder="0" applyAlignment="0" applyProtection="0"/>
    <xf numFmtId="0" fontId="7" fillId="34" borderId="0" applyNumberFormat="0" applyBorder="0" applyAlignment="0" applyProtection="0"/>
    <xf numFmtId="0" fontId="7" fillId="37" borderId="0" applyNumberFormat="0" applyBorder="0" applyAlignment="0" applyProtection="0"/>
    <xf numFmtId="0" fontId="7" fillId="26" borderId="0" applyNumberFormat="0" applyBorder="0" applyAlignment="0" applyProtection="0"/>
    <xf numFmtId="0" fontId="7" fillId="29" borderId="0" applyNumberFormat="0" applyBorder="0" applyAlignment="0" applyProtection="0"/>
    <xf numFmtId="0" fontId="7" fillId="26" borderId="0" applyNumberFormat="0" applyBorder="0" applyAlignment="0" applyProtection="0"/>
    <xf numFmtId="0" fontId="7" fillId="30" borderId="0" applyNumberFormat="0" applyBorder="0" applyAlignment="0" applyProtection="0"/>
    <xf numFmtId="0" fontId="7" fillId="0" borderId="0"/>
    <xf numFmtId="0" fontId="7" fillId="34" borderId="0" applyNumberFormat="0" applyBorder="0" applyAlignment="0" applyProtection="0"/>
    <xf numFmtId="0" fontId="7" fillId="41" borderId="0" applyNumberFormat="0" applyBorder="0" applyAlignment="0" applyProtection="0"/>
    <xf numFmtId="0" fontId="10" fillId="0" borderId="0"/>
    <xf numFmtId="0" fontId="7" fillId="19" borderId="45" applyNumberFormat="0" applyFont="0" applyAlignment="0" applyProtection="0"/>
    <xf numFmtId="0" fontId="10" fillId="0" borderId="0"/>
    <xf numFmtId="0" fontId="7" fillId="25" borderId="0" applyNumberFormat="0" applyBorder="0" applyAlignment="0" applyProtection="0"/>
    <xf numFmtId="0" fontId="7" fillId="37" borderId="0" applyNumberFormat="0" applyBorder="0" applyAlignment="0" applyProtection="0"/>
    <xf numFmtId="0" fontId="7" fillId="22" borderId="0" applyNumberFormat="0" applyBorder="0" applyAlignment="0" applyProtection="0"/>
    <xf numFmtId="0" fontId="7" fillId="21" borderId="0" applyNumberFormat="0" applyBorder="0" applyAlignment="0" applyProtection="0"/>
    <xf numFmtId="0" fontId="7" fillId="29" borderId="0" applyNumberFormat="0" applyBorder="0" applyAlignment="0" applyProtection="0"/>
    <xf numFmtId="0" fontId="7" fillId="0" borderId="0"/>
    <xf numFmtId="0" fontId="7" fillId="25" borderId="0" applyNumberFormat="0" applyBorder="0" applyAlignment="0" applyProtection="0"/>
    <xf numFmtId="0" fontId="7" fillId="41" borderId="0" applyNumberFormat="0" applyBorder="0" applyAlignment="0" applyProtection="0"/>
    <xf numFmtId="0" fontId="7" fillId="30" borderId="0" applyNumberFormat="0" applyBorder="0" applyAlignment="0" applyProtection="0"/>
    <xf numFmtId="0" fontId="10" fillId="0" borderId="0"/>
    <xf numFmtId="0" fontId="10" fillId="0" borderId="0"/>
    <xf numFmtId="0" fontId="7" fillId="38" borderId="0" applyNumberFormat="0" applyBorder="0" applyAlignment="0" applyProtection="0"/>
    <xf numFmtId="0" fontId="7" fillId="0" borderId="0"/>
    <xf numFmtId="0" fontId="7" fillId="38" borderId="0" applyNumberFormat="0" applyBorder="0" applyAlignment="0" applyProtection="0"/>
    <xf numFmtId="0" fontId="10" fillId="0" borderId="0"/>
    <xf numFmtId="0" fontId="7" fillId="21" borderId="0" applyNumberFormat="0" applyBorder="0" applyAlignment="0" applyProtection="0"/>
    <xf numFmtId="0" fontId="7" fillId="41" borderId="0" applyNumberFormat="0" applyBorder="0" applyAlignment="0" applyProtection="0"/>
    <xf numFmtId="0" fontId="7" fillId="42" borderId="0" applyNumberFormat="0" applyBorder="0" applyAlignment="0" applyProtection="0"/>
    <xf numFmtId="0" fontId="7" fillId="30" borderId="0" applyNumberFormat="0" applyBorder="0" applyAlignment="0" applyProtection="0"/>
    <xf numFmtId="0" fontId="7" fillId="22" borderId="0" applyNumberFormat="0" applyBorder="0" applyAlignment="0" applyProtection="0"/>
    <xf numFmtId="0" fontId="7" fillId="26" borderId="0" applyNumberFormat="0" applyBorder="0" applyAlignment="0" applyProtection="0"/>
    <xf numFmtId="0" fontId="7" fillId="34" borderId="0" applyNumberFormat="0" applyBorder="0" applyAlignment="0" applyProtection="0"/>
    <xf numFmtId="0" fontId="7" fillId="37" borderId="0" applyNumberFormat="0" applyBorder="0" applyAlignment="0" applyProtection="0"/>
    <xf numFmtId="0" fontId="7" fillId="26" borderId="0" applyNumberFormat="0" applyBorder="0" applyAlignment="0" applyProtection="0"/>
    <xf numFmtId="0" fontId="7" fillId="30" borderId="0" applyNumberFormat="0" applyBorder="0" applyAlignment="0" applyProtection="0"/>
    <xf numFmtId="0" fontId="7" fillId="26" borderId="0" applyNumberFormat="0" applyBorder="0" applyAlignment="0" applyProtection="0"/>
    <xf numFmtId="0" fontId="7" fillId="30" borderId="0" applyNumberFormat="0" applyBorder="0" applyAlignment="0" applyProtection="0"/>
    <xf numFmtId="0" fontId="7" fillId="0" borderId="0"/>
    <xf numFmtId="0" fontId="7" fillId="33" borderId="0" applyNumberFormat="0" applyBorder="0" applyAlignment="0" applyProtection="0"/>
    <xf numFmtId="0" fontId="7" fillId="41" borderId="0" applyNumberFormat="0" applyBorder="0" applyAlignment="0" applyProtection="0"/>
    <xf numFmtId="0" fontId="10" fillId="0" borderId="0"/>
    <xf numFmtId="0" fontId="7" fillId="19" borderId="45" applyNumberFormat="0" applyFont="0" applyAlignment="0" applyProtection="0"/>
    <xf numFmtId="0" fontId="7" fillId="33" borderId="0" applyNumberFormat="0" applyBorder="0" applyAlignment="0" applyProtection="0"/>
    <xf numFmtId="0" fontId="7" fillId="29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34" borderId="0" applyNumberFormat="0" applyBorder="0" applyAlignment="0" applyProtection="0"/>
    <xf numFmtId="0" fontId="7" fillId="0" borderId="0"/>
    <xf numFmtId="0" fontId="7" fillId="25" borderId="0" applyNumberFormat="0" applyBorder="0" applyAlignment="0" applyProtection="0"/>
    <xf numFmtId="0" fontId="7" fillId="33" borderId="0" applyNumberFormat="0" applyBorder="0" applyAlignment="0" applyProtection="0"/>
    <xf numFmtId="0" fontId="7" fillId="38" borderId="0" applyNumberFormat="0" applyBorder="0" applyAlignment="0" applyProtection="0"/>
    <xf numFmtId="0" fontId="10" fillId="0" borderId="0"/>
    <xf numFmtId="0" fontId="10" fillId="0" borderId="0"/>
    <xf numFmtId="0" fontId="7" fillId="38" borderId="0" applyNumberFormat="0" applyBorder="0" applyAlignment="0" applyProtection="0"/>
    <xf numFmtId="0" fontId="7" fillId="0" borderId="0"/>
    <xf numFmtId="0" fontId="7" fillId="34" borderId="0" applyNumberFormat="0" applyBorder="0" applyAlignment="0" applyProtection="0"/>
    <xf numFmtId="0" fontId="7" fillId="26" borderId="0" applyNumberFormat="0" applyBorder="0" applyAlignment="0" applyProtection="0"/>
    <xf numFmtId="0" fontId="7" fillId="0" borderId="0"/>
    <xf numFmtId="0" fontId="7" fillId="42" borderId="0" applyNumberFormat="0" applyBorder="0" applyAlignment="0" applyProtection="0"/>
    <xf numFmtId="0" fontId="7" fillId="34" borderId="0" applyNumberFormat="0" applyBorder="0" applyAlignment="0" applyProtection="0"/>
    <xf numFmtId="0" fontId="10" fillId="0" borderId="0"/>
    <xf numFmtId="0" fontId="10" fillId="0" borderId="0"/>
    <xf numFmtId="0" fontId="7" fillId="34" borderId="0" applyNumberFormat="0" applyBorder="0" applyAlignment="0" applyProtection="0"/>
    <xf numFmtId="0" fontId="7" fillId="22" borderId="0" applyNumberFormat="0" applyBorder="0" applyAlignment="0" applyProtection="0"/>
    <xf numFmtId="0" fontId="7" fillId="37" borderId="0" applyNumberFormat="0" applyBorder="0" applyAlignment="0" applyProtection="0"/>
    <xf numFmtId="0" fontId="7" fillId="26" borderId="0" applyNumberFormat="0" applyBorder="0" applyAlignment="0" applyProtection="0"/>
    <xf numFmtId="0" fontId="7" fillId="26" borderId="0" applyNumberFormat="0" applyBorder="0" applyAlignment="0" applyProtection="0"/>
    <xf numFmtId="0" fontId="7" fillId="30" borderId="0" applyNumberFormat="0" applyBorder="0" applyAlignment="0" applyProtection="0"/>
    <xf numFmtId="0" fontId="7" fillId="0" borderId="0"/>
    <xf numFmtId="0" fontId="7" fillId="41" borderId="0" applyNumberFormat="0" applyBorder="0" applyAlignment="0" applyProtection="0"/>
    <xf numFmtId="0" fontId="7" fillId="37" borderId="0" applyNumberFormat="0" applyBorder="0" applyAlignment="0" applyProtection="0"/>
    <xf numFmtId="0" fontId="7" fillId="19" borderId="45" applyNumberFormat="0" applyFont="0" applyAlignment="0" applyProtection="0"/>
    <xf numFmtId="0" fontId="7" fillId="0" borderId="0"/>
    <xf numFmtId="0" fontId="10" fillId="0" borderId="0"/>
    <xf numFmtId="0" fontId="7" fillId="21" borderId="0" applyNumberFormat="0" applyBorder="0" applyAlignment="0" applyProtection="0"/>
    <xf numFmtId="0" fontId="7" fillId="19" borderId="45" applyNumberFormat="0" applyFont="0" applyAlignment="0" applyProtection="0"/>
    <xf numFmtId="0" fontId="7" fillId="0" borderId="0"/>
    <xf numFmtId="0" fontId="7" fillId="25" borderId="0" applyNumberFormat="0" applyBorder="0" applyAlignment="0" applyProtection="0"/>
    <xf numFmtId="0" fontId="7" fillId="22" borderId="0" applyNumberFormat="0" applyBorder="0" applyAlignment="0" applyProtection="0"/>
    <xf numFmtId="0" fontId="7" fillId="30" borderId="0" applyNumberFormat="0" applyBorder="0" applyAlignment="0" applyProtection="0"/>
    <xf numFmtId="0" fontId="10" fillId="0" borderId="0"/>
    <xf numFmtId="0" fontId="10" fillId="0" borderId="0"/>
    <xf numFmtId="0" fontId="7" fillId="38" borderId="0" applyNumberFormat="0" applyBorder="0" applyAlignment="0" applyProtection="0"/>
    <xf numFmtId="0" fontId="7" fillId="0" borderId="0"/>
    <xf numFmtId="0" fontId="7" fillId="29" borderId="0" applyNumberFormat="0" applyBorder="0" applyAlignment="0" applyProtection="0"/>
    <xf numFmtId="0" fontId="10" fillId="0" borderId="0"/>
    <xf numFmtId="0" fontId="7" fillId="22" borderId="0" applyNumberFormat="0" applyBorder="0" applyAlignment="0" applyProtection="0"/>
    <xf numFmtId="0" fontId="7" fillId="38" borderId="0" applyNumberFormat="0" applyBorder="0" applyAlignment="0" applyProtection="0"/>
    <xf numFmtId="0" fontId="7" fillId="0" borderId="0"/>
    <xf numFmtId="0" fontId="7" fillId="42" borderId="0" applyNumberFormat="0" applyBorder="0" applyAlignment="0" applyProtection="0"/>
    <xf numFmtId="0" fontId="7" fillId="42" borderId="0" applyNumberFormat="0" applyBorder="0" applyAlignment="0" applyProtection="0"/>
    <xf numFmtId="0" fontId="7" fillId="42" borderId="0" applyNumberFormat="0" applyBorder="0" applyAlignment="0" applyProtection="0"/>
    <xf numFmtId="0" fontId="10" fillId="0" borderId="0"/>
    <xf numFmtId="0" fontId="7" fillId="33" borderId="0" applyNumberFormat="0" applyBorder="0" applyAlignment="0" applyProtection="0"/>
    <xf numFmtId="0" fontId="10" fillId="0" borderId="0"/>
    <xf numFmtId="0" fontId="7" fillId="37" borderId="0" applyNumberFormat="0" applyBorder="0" applyAlignment="0" applyProtection="0"/>
    <xf numFmtId="0" fontId="7" fillId="25" borderId="0" applyNumberFormat="0" applyBorder="0" applyAlignment="0" applyProtection="0"/>
    <xf numFmtId="0" fontId="7" fillId="0" borderId="0"/>
    <xf numFmtId="0" fontId="7" fillId="26" borderId="0" applyNumberFormat="0" applyBorder="0" applyAlignment="0" applyProtection="0"/>
    <xf numFmtId="0" fontId="7" fillId="29" borderId="0" applyNumberFormat="0" applyBorder="0" applyAlignment="0" applyProtection="0"/>
    <xf numFmtId="0" fontId="7" fillId="0" borderId="0"/>
    <xf numFmtId="0" fontId="7" fillId="21" borderId="0" applyNumberFormat="0" applyBorder="0" applyAlignment="0" applyProtection="0"/>
    <xf numFmtId="0" fontId="7" fillId="41" borderId="0" applyNumberFormat="0" applyBorder="0" applyAlignment="0" applyProtection="0"/>
    <xf numFmtId="0" fontId="7" fillId="25" borderId="0" applyNumberFormat="0" applyBorder="0" applyAlignment="0" applyProtection="0"/>
    <xf numFmtId="0" fontId="10" fillId="0" borderId="0"/>
    <xf numFmtId="0" fontId="7" fillId="29" borderId="0" applyNumberFormat="0" applyBorder="0" applyAlignment="0" applyProtection="0"/>
    <xf numFmtId="0" fontId="7" fillId="30" borderId="0" applyNumberFormat="0" applyBorder="0" applyAlignment="0" applyProtection="0"/>
    <xf numFmtId="0" fontId="7" fillId="42" borderId="0" applyNumberFormat="0" applyBorder="0" applyAlignment="0" applyProtection="0"/>
    <xf numFmtId="0" fontId="7" fillId="29" borderId="0" applyNumberFormat="0" applyBorder="0" applyAlignment="0" applyProtection="0"/>
    <xf numFmtId="0" fontId="7" fillId="33" borderId="0" applyNumberFormat="0" applyBorder="0" applyAlignment="0" applyProtection="0"/>
    <xf numFmtId="0" fontId="7" fillId="42" borderId="0" applyNumberFormat="0" applyBorder="0" applyAlignment="0" applyProtection="0"/>
    <xf numFmtId="0" fontId="7" fillId="33" borderId="0" applyNumberFormat="0" applyBorder="0" applyAlignment="0" applyProtection="0"/>
    <xf numFmtId="0" fontId="7" fillId="25" borderId="0" applyNumberFormat="0" applyBorder="0" applyAlignment="0" applyProtection="0"/>
    <xf numFmtId="0" fontId="7" fillId="41" borderId="0" applyNumberFormat="0" applyBorder="0" applyAlignment="0" applyProtection="0"/>
    <xf numFmtId="0" fontId="7" fillId="33" borderId="0" applyNumberFormat="0" applyBorder="0" applyAlignment="0" applyProtection="0"/>
    <xf numFmtId="0" fontId="10" fillId="0" borderId="0"/>
    <xf numFmtId="0" fontId="10" fillId="0" borderId="0"/>
    <xf numFmtId="0" fontId="7" fillId="37" borderId="0" applyNumberFormat="0" applyBorder="0" applyAlignment="0" applyProtection="0"/>
    <xf numFmtId="0" fontId="7" fillId="22" borderId="0" applyNumberFormat="0" applyBorder="0" applyAlignment="0" applyProtection="0"/>
    <xf numFmtId="0" fontId="7" fillId="26" borderId="0" applyNumberFormat="0" applyBorder="0" applyAlignment="0" applyProtection="0"/>
    <xf numFmtId="0" fontId="7" fillId="30" borderId="0" applyNumberFormat="0" applyBorder="0" applyAlignment="0" applyProtection="0"/>
    <xf numFmtId="0" fontId="7" fillId="0" borderId="0"/>
    <xf numFmtId="0" fontId="7" fillId="34" borderId="0" applyNumberFormat="0" applyBorder="0" applyAlignment="0" applyProtection="0"/>
    <xf numFmtId="0" fontId="7" fillId="41" borderId="0" applyNumberFormat="0" applyBorder="0" applyAlignment="0" applyProtection="0"/>
    <xf numFmtId="0" fontId="10" fillId="0" borderId="0"/>
    <xf numFmtId="0" fontId="7" fillId="25" borderId="0" applyNumberFormat="0" applyBorder="0" applyAlignment="0" applyProtection="0"/>
    <xf numFmtId="0" fontId="7" fillId="0" borderId="0"/>
    <xf numFmtId="0" fontId="7" fillId="22" borderId="0" applyNumberFormat="0" applyBorder="0" applyAlignment="0" applyProtection="0"/>
    <xf numFmtId="0" fontId="7" fillId="21" borderId="0" applyNumberFormat="0" applyBorder="0" applyAlignment="0" applyProtection="0"/>
    <xf numFmtId="0" fontId="7" fillId="33" borderId="0" applyNumberFormat="0" applyBorder="0" applyAlignment="0" applyProtection="0"/>
    <xf numFmtId="0" fontId="7" fillId="25" borderId="0" applyNumberFormat="0" applyBorder="0" applyAlignment="0" applyProtection="0"/>
    <xf numFmtId="0" fontId="7" fillId="0" borderId="0"/>
    <xf numFmtId="0" fontId="7" fillId="25" borderId="0" applyNumberFormat="0" applyBorder="0" applyAlignment="0" applyProtection="0"/>
    <xf numFmtId="0" fontId="7" fillId="41" borderId="0" applyNumberFormat="0" applyBorder="0" applyAlignment="0" applyProtection="0"/>
    <xf numFmtId="0" fontId="7" fillId="38" borderId="0" applyNumberFormat="0" applyBorder="0" applyAlignment="0" applyProtection="0"/>
    <xf numFmtId="0" fontId="7" fillId="19" borderId="45" applyNumberFormat="0" applyFont="0" applyAlignment="0" applyProtection="0"/>
    <xf numFmtId="0" fontId="7" fillId="29" borderId="0" applyNumberFormat="0" applyBorder="0" applyAlignment="0" applyProtection="0"/>
    <xf numFmtId="0" fontId="7" fillId="42" borderId="0" applyNumberFormat="0" applyBorder="0" applyAlignment="0" applyProtection="0"/>
    <xf numFmtId="0" fontId="7" fillId="33" borderId="0" applyNumberFormat="0" applyBorder="0" applyAlignment="0" applyProtection="0"/>
    <xf numFmtId="0" fontId="7" fillId="33" borderId="0" applyNumberFormat="0" applyBorder="0" applyAlignment="0" applyProtection="0"/>
    <xf numFmtId="0" fontId="7" fillId="0" borderId="0"/>
    <xf numFmtId="0" fontId="7" fillId="22" borderId="0" applyNumberFormat="0" applyBorder="0" applyAlignment="0" applyProtection="0"/>
    <xf numFmtId="0" fontId="7" fillId="34" borderId="0" applyNumberFormat="0" applyBorder="0" applyAlignment="0" applyProtection="0"/>
    <xf numFmtId="0" fontId="7" fillId="0" borderId="0"/>
    <xf numFmtId="0" fontId="7" fillId="42" borderId="0" applyNumberFormat="0" applyBorder="0" applyAlignment="0" applyProtection="0"/>
    <xf numFmtId="0" fontId="7" fillId="33" borderId="0" applyNumberFormat="0" applyBorder="0" applyAlignment="0" applyProtection="0"/>
    <xf numFmtId="0" fontId="10" fillId="0" borderId="0"/>
    <xf numFmtId="0" fontId="10" fillId="0" borderId="0"/>
    <xf numFmtId="0" fontId="10" fillId="0" borderId="0"/>
    <xf numFmtId="0" fontId="7" fillId="38" borderId="0" applyNumberFormat="0" applyBorder="0" applyAlignment="0" applyProtection="0"/>
    <xf numFmtId="0" fontId="10" fillId="0" borderId="0"/>
    <xf numFmtId="0" fontId="7" fillId="21" borderId="0" applyNumberFormat="0" applyBorder="0" applyAlignment="0" applyProtection="0"/>
    <xf numFmtId="0" fontId="7" fillId="29" borderId="0" applyNumberFormat="0" applyBorder="0" applyAlignment="0" applyProtection="0"/>
    <xf numFmtId="0" fontId="7" fillId="42" borderId="0" applyNumberFormat="0" applyBorder="0" applyAlignment="0" applyProtection="0"/>
    <xf numFmtId="0" fontId="7" fillId="37" borderId="0" applyNumberFormat="0" applyBorder="0" applyAlignment="0" applyProtection="0"/>
    <xf numFmtId="0" fontId="7" fillId="34" borderId="0" applyNumberFormat="0" applyBorder="0" applyAlignment="0" applyProtection="0"/>
    <xf numFmtId="0" fontId="7" fillId="37" borderId="0" applyNumberFormat="0" applyBorder="0" applyAlignment="0" applyProtection="0"/>
    <xf numFmtId="0" fontId="7" fillId="26" borderId="0" applyNumberFormat="0" applyBorder="0" applyAlignment="0" applyProtection="0"/>
    <xf numFmtId="0" fontId="7" fillId="26" borderId="0" applyNumberFormat="0" applyBorder="0" applyAlignment="0" applyProtection="0"/>
    <xf numFmtId="0" fontId="7" fillId="30" borderId="0" applyNumberFormat="0" applyBorder="0" applyAlignment="0" applyProtection="0"/>
    <xf numFmtId="0" fontId="7" fillId="0" borderId="0"/>
    <xf numFmtId="0" fontId="7" fillId="34" borderId="0" applyNumberFormat="0" applyBorder="0" applyAlignment="0" applyProtection="0"/>
    <xf numFmtId="0" fontId="7" fillId="41" borderId="0" applyNumberFormat="0" applyBorder="0" applyAlignment="0" applyProtection="0"/>
    <xf numFmtId="0" fontId="10" fillId="0" borderId="0"/>
    <xf numFmtId="0" fontId="7" fillId="19" borderId="45" applyNumberFormat="0" applyFont="0" applyAlignment="0" applyProtection="0"/>
    <xf numFmtId="0" fontId="10" fillId="0" borderId="0"/>
    <xf numFmtId="0" fontId="7" fillId="25" borderId="0" applyNumberFormat="0" applyBorder="0" applyAlignment="0" applyProtection="0"/>
    <xf numFmtId="0" fontId="7" fillId="0" borderId="0"/>
    <xf numFmtId="0" fontId="7" fillId="22" borderId="0" applyNumberFormat="0" applyBorder="0" applyAlignment="0" applyProtection="0"/>
    <xf numFmtId="0" fontId="7" fillId="21" borderId="0" applyNumberFormat="0" applyBorder="0" applyAlignment="0" applyProtection="0"/>
    <xf numFmtId="0" fontId="7" fillId="0" borderId="0"/>
    <xf numFmtId="0" fontId="7" fillId="25" borderId="0" applyNumberFormat="0" applyBorder="0" applyAlignment="0" applyProtection="0"/>
    <xf numFmtId="0" fontId="7" fillId="41" borderId="0" applyNumberFormat="0" applyBorder="0" applyAlignment="0" applyProtection="0"/>
    <xf numFmtId="0" fontId="10" fillId="0" borderId="0"/>
    <xf numFmtId="0" fontId="10" fillId="0" borderId="0"/>
    <xf numFmtId="0" fontId="7" fillId="38" borderId="0" applyNumberFormat="0" applyBorder="0" applyAlignment="0" applyProtection="0"/>
    <xf numFmtId="0" fontId="10" fillId="0" borderId="0"/>
    <xf numFmtId="0" fontId="7" fillId="21" borderId="0" applyNumberFormat="0" applyBorder="0" applyAlignment="0" applyProtection="0"/>
    <xf numFmtId="0" fontId="7" fillId="42" borderId="0" applyNumberFormat="0" applyBorder="0" applyAlignment="0" applyProtection="0"/>
    <xf numFmtId="0" fontId="7" fillId="37" borderId="0" applyNumberFormat="0" applyBorder="0" applyAlignment="0" applyProtection="0"/>
    <xf numFmtId="0" fontId="7" fillId="34" borderId="0" applyNumberFormat="0" applyBorder="0" applyAlignment="0" applyProtection="0"/>
    <xf numFmtId="0" fontId="7" fillId="37" borderId="0" applyNumberFormat="0" applyBorder="0" applyAlignment="0" applyProtection="0"/>
    <xf numFmtId="0" fontId="7" fillId="26" borderId="0" applyNumberFormat="0" applyBorder="0" applyAlignment="0" applyProtection="0"/>
    <xf numFmtId="0" fontId="7" fillId="26" borderId="0" applyNumberFormat="0" applyBorder="0" applyAlignment="0" applyProtection="0"/>
    <xf numFmtId="0" fontId="7" fillId="30" borderId="0" applyNumberFormat="0" applyBorder="0" applyAlignment="0" applyProtection="0"/>
    <xf numFmtId="0" fontId="7" fillId="0" borderId="0"/>
    <xf numFmtId="0" fontId="7" fillId="34" borderId="0" applyNumberFormat="0" applyBorder="0" applyAlignment="0" applyProtection="0"/>
    <xf numFmtId="0" fontId="7" fillId="41" borderId="0" applyNumberFormat="0" applyBorder="0" applyAlignment="0" applyProtection="0"/>
    <xf numFmtId="0" fontId="10" fillId="0" borderId="0"/>
    <xf numFmtId="0" fontId="7" fillId="19" borderId="45" applyNumberFormat="0" applyFont="0" applyAlignment="0" applyProtection="0"/>
    <xf numFmtId="0" fontId="7" fillId="25" borderId="0" applyNumberFormat="0" applyBorder="0" applyAlignment="0" applyProtection="0"/>
    <xf numFmtId="0" fontId="7" fillId="22" borderId="0" applyNumberFormat="0" applyBorder="0" applyAlignment="0" applyProtection="0"/>
    <xf numFmtId="0" fontId="7" fillId="21" borderId="0" applyNumberFormat="0" applyBorder="0" applyAlignment="0" applyProtection="0"/>
    <xf numFmtId="0" fontId="7" fillId="0" borderId="0"/>
    <xf numFmtId="0" fontId="7" fillId="25" borderId="0" applyNumberFormat="0" applyBorder="0" applyAlignment="0" applyProtection="0"/>
    <xf numFmtId="0" fontId="7" fillId="41" borderId="0" applyNumberFormat="0" applyBorder="0" applyAlignment="0" applyProtection="0"/>
    <xf numFmtId="0" fontId="10" fillId="0" borderId="0"/>
    <xf numFmtId="0" fontId="10" fillId="0" borderId="0"/>
    <xf numFmtId="0" fontId="7" fillId="38" borderId="0" applyNumberFormat="0" applyBorder="0" applyAlignment="0" applyProtection="0"/>
    <xf numFmtId="0" fontId="10" fillId="0" borderId="0"/>
    <xf numFmtId="0" fontId="7" fillId="21" borderId="0" applyNumberFormat="0" applyBorder="0" applyAlignment="0" applyProtection="0"/>
    <xf numFmtId="0" fontId="7" fillId="42" borderId="0" applyNumberFormat="0" applyBorder="0" applyAlignment="0" applyProtection="0"/>
    <xf numFmtId="0" fontId="7" fillId="34" borderId="0" applyNumberFormat="0" applyBorder="0" applyAlignment="0" applyProtection="0"/>
    <xf numFmtId="0" fontId="7" fillId="37" borderId="0" applyNumberFormat="0" applyBorder="0" applyAlignment="0" applyProtection="0"/>
    <xf numFmtId="0" fontId="7" fillId="26" borderId="0" applyNumberFormat="0" applyBorder="0" applyAlignment="0" applyProtection="0"/>
    <xf numFmtId="0" fontId="7" fillId="26" borderId="0" applyNumberFormat="0" applyBorder="0" applyAlignment="0" applyProtection="0"/>
    <xf numFmtId="0" fontId="7" fillId="30" borderId="0" applyNumberFormat="0" applyBorder="0" applyAlignment="0" applyProtection="0"/>
    <xf numFmtId="0" fontId="7" fillId="0" borderId="0"/>
    <xf numFmtId="0" fontId="7" fillId="41" borderId="0" applyNumberFormat="0" applyBorder="0" applyAlignment="0" applyProtection="0"/>
    <xf numFmtId="0" fontId="10" fillId="0" borderId="0"/>
    <xf numFmtId="0" fontId="7" fillId="19" borderId="45" applyNumberFormat="0" applyFont="0" applyAlignment="0" applyProtection="0"/>
    <xf numFmtId="0" fontId="7" fillId="21" borderId="0" applyNumberFormat="0" applyBorder="0" applyAlignment="0" applyProtection="0"/>
    <xf numFmtId="0" fontId="7" fillId="0" borderId="0"/>
    <xf numFmtId="0" fontId="7" fillId="25" borderId="0" applyNumberFormat="0" applyBorder="0" applyAlignment="0" applyProtection="0"/>
    <xf numFmtId="0" fontId="10" fillId="0" borderId="0"/>
    <xf numFmtId="0" fontId="10" fillId="0" borderId="0"/>
    <xf numFmtId="0" fontId="7" fillId="38" borderId="0" applyNumberFormat="0" applyBorder="0" applyAlignment="0" applyProtection="0"/>
    <xf numFmtId="0" fontId="7" fillId="42" borderId="0" applyNumberFormat="0" applyBorder="0" applyAlignment="0" applyProtection="0"/>
    <xf numFmtId="0" fontId="7" fillId="34" borderId="0" applyNumberFormat="0" applyBorder="0" applyAlignment="0" applyProtection="0"/>
    <xf numFmtId="0" fontId="7" fillId="37" borderId="0" applyNumberFormat="0" applyBorder="0" applyAlignment="0" applyProtection="0"/>
    <xf numFmtId="0" fontId="7" fillId="26" borderId="0" applyNumberFormat="0" applyBorder="0" applyAlignment="0" applyProtection="0"/>
    <xf numFmtId="0" fontId="7" fillId="26" borderId="0" applyNumberFormat="0" applyBorder="0" applyAlignment="0" applyProtection="0"/>
    <xf numFmtId="0" fontId="7" fillId="30" borderId="0" applyNumberFormat="0" applyBorder="0" applyAlignment="0" applyProtection="0"/>
    <xf numFmtId="0" fontId="7" fillId="0" borderId="0"/>
    <xf numFmtId="0" fontId="7" fillId="41" borderId="0" applyNumberFormat="0" applyBorder="0" applyAlignment="0" applyProtection="0"/>
    <xf numFmtId="0" fontId="7" fillId="19" borderId="45" applyNumberFormat="0" applyFont="0" applyAlignment="0" applyProtection="0"/>
    <xf numFmtId="0" fontId="7" fillId="21" borderId="0" applyNumberFormat="0" applyBorder="0" applyAlignment="0" applyProtection="0"/>
    <xf numFmtId="0" fontId="7" fillId="0" borderId="0"/>
    <xf numFmtId="0" fontId="7" fillId="25" borderId="0" applyNumberFormat="0" applyBorder="0" applyAlignment="0" applyProtection="0"/>
    <xf numFmtId="0" fontId="10" fillId="0" borderId="0"/>
    <xf numFmtId="0" fontId="10" fillId="0" borderId="0"/>
    <xf numFmtId="0" fontId="7" fillId="38" borderId="0" applyNumberFormat="0" applyBorder="0" applyAlignment="0" applyProtection="0"/>
    <xf numFmtId="0" fontId="7" fillId="42" borderId="0" applyNumberFormat="0" applyBorder="0" applyAlignment="0" applyProtection="0"/>
    <xf numFmtId="0" fontId="7" fillId="37" borderId="0" applyNumberFormat="0" applyBorder="0" applyAlignment="0" applyProtection="0"/>
    <xf numFmtId="0" fontId="7" fillId="26" borderId="0" applyNumberFormat="0" applyBorder="0" applyAlignment="0" applyProtection="0"/>
    <xf numFmtId="0" fontId="7" fillId="0" borderId="0"/>
    <xf numFmtId="0" fontId="7" fillId="41" borderId="0" applyNumberFormat="0" applyBorder="0" applyAlignment="0" applyProtection="0"/>
    <xf numFmtId="0" fontId="7" fillId="25" borderId="0" applyNumberFormat="0" applyBorder="0" applyAlignment="0" applyProtection="0"/>
    <xf numFmtId="0" fontId="10" fillId="0" borderId="0"/>
    <xf numFmtId="0" fontId="10" fillId="0" borderId="0"/>
    <xf numFmtId="0" fontId="10" fillId="0" borderId="0"/>
    <xf numFmtId="0" fontId="10" fillId="0" borderId="0"/>
    <xf numFmtId="0" fontId="6" fillId="0" borderId="0"/>
    <xf numFmtId="44" fontId="6" fillId="0" borderId="0" applyFont="0" applyFill="0" applyBorder="0" applyAlignment="0" applyProtection="0"/>
    <xf numFmtId="0" fontId="6" fillId="21" borderId="0" applyNumberFormat="0" applyBorder="0" applyAlignment="0" applyProtection="0"/>
    <xf numFmtId="0" fontId="6" fillId="22" borderId="0" applyNumberFormat="0" applyBorder="0" applyAlignment="0" applyProtection="0"/>
    <xf numFmtId="0" fontId="6" fillId="25" borderId="0" applyNumberFormat="0" applyBorder="0" applyAlignment="0" applyProtection="0"/>
    <xf numFmtId="0" fontId="6" fillId="26" borderId="0" applyNumberFormat="0" applyBorder="0" applyAlignment="0" applyProtection="0"/>
    <xf numFmtId="0" fontId="6" fillId="29" borderId="0" applyNumberFormat="0" applyBorder="0" applyAlignment="0" applyProtection="0"/>
    <xf numFmtId="0" fontId="6" fillId="30" borderId="0" applyNumberFormat="0" applyBorder="0" applyAlignment="0" applyProtection="0"/>
    <xf numFmtId="0" fontId="6" fillId="33" borderId="0" applyNumberFormat="0" applyBorder="0" applyAlignment="0" applyProtection="0"/>
    <xf numFmtId="0" fontId="6" fillId="34" borderId="0" applyNumberFormat="0" applyBorder="0" applyAlignment="0" applyProtection="0"/>
    <xf numFmtId="0" fontId="6" fillId="37" borderId="0" applyNumberFormat="0" applyBorder="0" applyAlignment="0" applyProtection="0"/>
    <xf numFmtId="0" fontId="6" fillId="38" borderId="0" applyNumberFormat="0" applyBorder="0" applyAlignment="0" applyProtection="0"/>
    <xf numFmtId="0" fontId="6" fillId="41" borderId="0" applyNumberFormat="0" applyBorder="0" applyAlignment="0" applyProtection="0"/>
    <xf numFmtId="0" fontId="6" fillId="42" borderId="0" applyNumberFormat="0" applyBorder="0" applyAlignment="0" applyProtection="0"/>
    <xf numFmtId="0" fontId="37" fillId="0" borderId="0"/>
    <xf numFmtId="0" fontId="6" fillId="19" borderId="45" applyNumberFormat="0" applyFont="0" applyAlignment="0" applyProtection="0"/>
    <xf numFmtId="0" fontId="6" fillId="19" borderId="45" applyNumberFormat="0" applyFont="0" applyAlignment="0" applyProtection="0"/>
    <xf numFmtId="0" fontId="6" fillId="19" borderId="45" applyNumberFormat="0" applyFont="0" applyAlignment="0" applyProtection="0"/>
    <xf numFmtId="0" fontId="6" fillId="0" borderId="0"/>
    <xf numFmtId="0" fontId="6" fillId="19" borderId="45" applyNumberFormat="0" applyFont="0" applyAlignment="0" applyProtection="0"/>
    <xf numFmtId="0" fontId="6" fillId="29" borderId="0" applyNumberFormat="0" applyBorder="0" applyAlignment="0" applyProtection="0"/>
    <xf numFmtId="0" fontId="6" fillId="21" borderId="0" applyNumberFormat="0" applyBorder="0" applyAlignment="0" applyProtection="0"/>
    <xf numFmtId="0" fontId="6" fillId="22" borderId="0" applyNumberFormat="0" applyBorder="0" applyAlignment="0" applyProtection="0"/>
    <xf numFmtId="0" fontId="6" fillId="29" borderId="0" applyNumberFormat="0" applyBorder="0" applyAlignment="0" applyProtection="0"/>
    <xf numFmtId="0" fontId="6" fillId="22" borderId="0" applyNumberFormat="0" applyBorder="0" applyAlignment="0" applyProtection="0"/>
    <xf numFmtId="0" fontId="6" fillId="25" borderId="0" applyNumberFormat="0" applyBorder="0" applyAlignment="0" applyProtection="0"/>
    <xf numFmtId="0" fontId="6" fillId="26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29" borderId="0" applyNumberFormat="0" applyBorder="0" applyAlignment="0" applyProtection="0"/>
    <xf numFmtId="0" fontId="6" fillId="30" borderId="0" applyNumberFormat="0" applyBorder="0" applyAlignment="0" applyProtection="0"/>
    <xf numFmtId="0" fontId="6" fillId="33" borderId="0" applyNumberFormat="0" applyBorder="0" applyAlignment="0" applyProtection="0"/>
    <xf numFmtId="0" fontId="6" fillId="34" borderId="0" applyNumberFormat="0" applyBorder="0" applyAlignment="0" applyProtection="0"/>
    <xf numFmtId="0" fontId="6" fillId="26" borderId="0" applyNumberFormat="0" applyBorder="0" applyAlignment="0" applyProtection="0"/>
    <xf numFmtId="0" fontId="6" fillId="37" borderId="0" applyNumberFormat="0" applyBorder="0" applyAlignment="0" applyProtection="0"/>
    <xf numFmtId="0" fontId="6" fillId="38" borderId="0" applyNumberFormat="0" applyBorder="0" applyAlignment="0" applyProtection="0"/>
    <xf numFmtId="0" fontId="6" fillId="25" borderId="0" applyNumberFormat="0" applyBorder="0" applyAlignment="0" applyProtection="0"/>
    <xf numFmtId="0" fontId="6" fillId="41" borderId="0" applyNumberFormat="0" applyBorder="0" applyAlignment="0" applyProtection="0"/>
    <xf numFmtId="0" fontId="6" fillId="42" borderId="0" applyNumberFormat="0" applyBorder="0" applyAlignment="0" applyProtection="0"/>
    <xf numFmtId="0" fontId="6" fillId="22" borderId="0" applyNumberFormat="0" applyBorder="0" applyAlignment="0" applyProtection="0"/>
    <xf numFmtId="0" fontId="6" fillId="30" borderId="0" applyNumberFormat="0" applyBorder="0" applyAlignment="0" applyProtection="0"/>
    <xf numFmtId="0" fontId="6" fillId="33" borderId="0" applyNumberFormat="0" applyBorder="0" applyAlignment="0" applyProtection="0"/>
    <xf numFmtId="0" fontId="6" fillId="34" borderId="0" applyNumberFormat="0" applyBorder="0" applyAlignment="0" applyProtection="0"/>
    <xf numFmtId="0" fontId="6" fillId="26" borderId="0" applyNumberFormat="0" applyBorder="0" applyAlignment="0" applyProtection="0"/>
    <xf numFmtId="0" fontId="6" fillId="37" borderId="0" applyNumberFormat="0" applyBorder="0" applyAlignment="0" applyProtection="0"/>
    <xf numFmtId="0" fontId="6" fillId="38" borderId="0" applyNumberFormat="0" applyBorder="0" applyAlignment="0" applyProtection="0"/>
    <xf numFmtId="0" fontId="6" fillId="25" borderId="0" applyNumberFormat="0" applyBorder="0" applyAlignment="0" applyProtection="0"/>
    <xf numFmtId="0" fontId="6" fillId="41" borderId="0" applyNumberFormat="0" applyBorder="0" applyAlignment="0" applyProtection="0"/>
    <xf numFmtId="0" fontId="6" fillId="42" borderId="0" applyNumberFormat="0" applyBorder="0" applyAlignment="0" applyProtection="0"/>
    <xf numFmtId="0" fontId="6" fillId="0" borderId="0"/>
    <xf numFmtId="0" fontId="6" fillId="30" borderId="0" applyNumberFormat="0" applyBorder="0" applyAlignment="0" applyProtection="0"/>
    <xf numFmtId="0" fontId="6" fillId="33" borderId="0" applyNumberFormat="0" applyBorder="0" applyAlignment="0" applyProtection="0"/>
    <xf numFmtId="0" fontId="6" fillId="34" borderId="0" applyNumberFormat="0" applyBorder="0" applyAlignment="0" applyProtection="0"/>
    <xf numFmtId="0" fontId="6" fillId="0" borderId="0"/>
    <xf numFmtId="0" fontId="6" fillId="37" borderId="0" applyNumberFormat="0" applyBorder="0" applyAlignment="0" applyProtection="0"/>
    <xf numFmtId="0" fontId="6" fillId="38" borderId="0" applyNumberFormat="0" applyBorder="0" applyAlignment="0" applyProtection="0"/>
    <xf numFmtId="0" fontId="6" fillId="41" borderId="0" applyNumberFormat="0" applyBorder="0" applyAlignment="0" applyProtection="0"/>
    <xf numFmtId="0" fontId="6" fillId="42" borderId="0" applyNumberFormat="0" applyBorder="0" applyAlignment="0" applyProtection="0"/>
    <xf numFmtId="0" fontId="6" fillId="19" borderId="45" applyNumberFormat="0" applyFont="0" applyAlignment="0" applyProtection="0"/>
    <xf numFmtId="0" fontId="6" fillId="21" borderId="0" applyNumberFormat="0" applyBorder="0" applyAlignment="0" applyProtection="0"/>
    <xf numFmtId="0" fontId="6" fillId="22" borderId="0" applyNumberFormat="0" applyBorder="0" applyAlignment="0" applyProtection="0"/>
    <xf numFmtId="0" fontId="6" fillId="25" borderId="0" applyNumberFormat="0" applyBorder="0" applyAlignment="0" applyProtection="0"/>
    <xf numFmtId="0" fontId="6" fillId="26" borderId="0" applyNumberFormat="0" applyBorder="0" applyAlignment="0" applyProtection="0"/>
    <xf numFmtId="0" fontId="6" fillId="29" borderId="0" applyNumberFormat="0" applyBorder="0" applyAlignment="0" applyProtection="0"/>
    <xf numFmtId="0" fontId="6" fillId="30" borderId="0" applyNumberFormat="0" applyBorder="0" applyAlignment="0" applyProtection="0"/>
    <xf numFmtId="0" fontId="6" fillId="33" borderId="0" applyNumberFormat="0" applyBorder="0" applyAlignment="0" applyProtection="0"/>
    <xf numFmtId="0" fontId="6" fillId="34" borderId="0" applyNumberFormat="0" applyBorder="0" applyAlignment="0" applyProtection="0"/>
    <xf numFmtId="0" fontId="6" fillId="19" borderId="45" applyNumberFormat="0" applyFont="0" applyAlignment="0" applyProtection="0"/>
    <xf numFmtId="0" fontId="6" fillId="37" borderId="0" applyNumberFormat="0" applyBorder="0" applyAlignment="0" applyProtection="0"/>
    <xf numFmtId="0" fontId="6" fillId="38" borderId="0" applyNumberFormat="0" applyBorder="0" applyAlignment="0" applyProtection="0"/>
    <xf numFmtId="0" fontId="6" fillId="41" borderId="0" applyNumberFormat="0" applyBorder="0" applyAlignment="0" applyProtection="0"/>
    <xf numFmtId="0" fontId="6" fillId="42" borderId="0" applyNumberFormat="0" applyBorder="0" applyAlignment="0" applyProtection="0"/>
    <xf numFmtId="0" fontId="6" fillId="21" borderId="0" applyNumberFormat="0" applyBorder="0" applyAlignment="0" applyProtection="0"/>
    <xf numFmtId="0" fontId="6" fillId="22" borderId="0" applyNumberFormat="0" applyBorder="0" applyAlignment="0" applyProtection="0"/>
    <xf numFmtId="0" fontId="6" fillId="25" borderId="0" applyNumberFormat="0" applyBorder="0" applyAlignment="0" applyProtection="0"/>
    <xf numFmtId="0" fontId="6" fillId="26" borderId="0" applyNumberFormat="0" applyBorder="0" applyAlignment="0" applyProtection="0"/>
    <xf numFmtId="0" fontId="6" fillId="29" borderId="0" applyNumberFormat="0" applyBorder="0" applyAlignment="0" applyProtection="0"/>
    <xf numFmtId="0" fontId="6" fillId="30" borderId="0" applyNumberFormat="0" applyBorder="0" applyAlignment="0" applyProtection="0"/>
    <xf numFmtId="0" fontId="6" fillId="33" borderId="0" applyNumberFormat="0" applyBorder="0" applyAlignment="0" applyProtection="0"/>
    <xf numFmtId="0" fontId="6" fillId="34" borderId="0" applyNumberFormat="0" applyBorder="0" applyAlignment="0" applyProtection="0"/>
    <xf numFmtId="0" fontId="6" fillId="37" borderId="0" applyNumberFormat="0" applyBorder="0" applyAlignment="0" applyProtection="0"/>
    <xf numFmtId="0" fontId="6" fillId="38" borderId="0" applyNumberFormat="0" applyBorder="0" applyAlignment="0" applyProtection="0"/>
    <xf numFmtId="0" fontId="6" fillId="41" borderId="0" applyNumberFormat="0" applyBorder="0" applyAlignment="0" applyProtection="0"/>
    <xf numFmtId="0" fontId="6" fillId="42" borderId="0" applyNumberFormat="0" applyBorder="0" applyAlignment="0" applyProtection="0"/>
    <xf numFmtId="0" fontId="6" fillId="0" borderId="0"/>
    <xf numFmtId="0" fontId="6" fillId="19" borderId="45" applyNumberFormat="0" applyFont="0" applyAlignment="0" applyProtection="0"/>
    <xf numFmtId="0" fontId="6" fillId="21" borderId="0" applyNumberFormat="0" applyBorder="0" applyAlignment="0" applyProtection="0"/>
    <xf numFmtId="0" fontId="6" fillId="22" borderId="0" applyNumberFormat="0" applyBorder="0" applyAlignment="0" applyProtection="0"/>
    <xf numFmtId="0" fontId="6" fillId="25" borderId="0" applyNumberFormat="0" applyBorder="0" applyAlignment="0" applyProtection="0"/>
    <xf numFmtId="0" fontId="6" fillId="26" borderId="0" applyNumberFormat="0" applyBorder="0" applyAlignment="0" applyProtection="0"/>
    <xf numFmtId="0" fontId="6" fillId="29" borderId="0" applyNumberFormat="0" applyBorder="0" applyAlignment="0" applyProtection="0"/>
    <xf numFmtId="0" fontId="6" fillId="30" borderId="0" applyNumberFormat="0" applyBorder="0" applyAlignment="0" applyProtection="0"/>
    <xf numFmtId="0" fontId="6" fillId="0" borderId="0"/>
    <xf numFmtId="0" fontId="6" fillId="33" borderId="0" applyNumberFormat="0" applyBorder="0" applyAlignment="0" applyProtection="0"/>
    <xf numFmtId="0" fontId="6" fillId="34" borderId="0" applyNumberFormat="0" applyBorder="0" applyAlignment="0" applyProtection="0"/>
    <xf numFmtId="0" fontId="6" fillId="37" borderId="0" applyNumberFormat="0" applyBorder="0" applyAlignment="0" applyProtection="0"/>
    <xf numFmtId="0" fontId="6" fillId="38" borderId="0" applyNumberFormat="0" applyBorder="0" applyAlignment="0" applyProtection="0"/>
    <xf numFmtId="0" fontId="6" fillId="41" borderId="0" applyNumberFormat="0" applyBorder="0" applyAlignment="0" applyProtection="0"/>
    <xf numFmtId="0" fontId="6" fillId="42" borderId="0" applyNumberFormat="0" applyBorder="0" applyAlignment="0" applyProtection="0"/>
    <xf numFmtId="0" fontId="6" fillId="0" borderId="0"/>
    <xf numFmtId="0" fontId="6" fillId="19" borderId="45" applyNumberFormat="0" applyFont="0" applyAlignment="0" applyProtection="0"/>
    <xf numFmtId="0" fontId="6" fillId="21" borderId="0" applyNumberFormat="0" applyBorder="0" applyAlignment="0" applyProtection="0"/>
    <xf numFmtId="0" fontId="6" fillId="22" borderId="0" applyNumberFormat="0" applyBorder="0" applyAlignment="0" applyProtection="0"/>
    <xf numFmtId="0" fontId="6" fillId="25" borderId="0" applyNumberFormat="0" applyBorder="0" applyAlignment="0" applyProtection="0"/>
    <xf numFmtId="0" fontId="6" fillId="26" borderId="0" applyNumberFormat="0" applyBorder="0" applyAlignment="0" applyProtection="0"/>
    <xf numFmtId="0" fontId="6" fillId="29" borderId="0" applyNumberFormat="0" applyBorder="0" applyAlignment="0" applyProtection="0"/>
    <xf numFmtId="0" fontId="6" fillId="30" borderId="0" applyNumberFormat="0" applyBorder="0" applyAlignment="0" applyProtection="0"/>
    <xf numFmtId="0" fontId="6" fillId="33" borderId="0" applyNumberFormat="0" applyBorder="0" applyAlignment="0" applyProtection="0"/>
    <xf numFmtId="0" fontId="6" fillId="34" borderId="0" applyNumberFormat="0" applyBorder="0" applyAlignment="0" applyProtection="0"/>
    <xf numFmtId="0" fontId="6" fillId="19" borderId="45" applyNumberFormat="0" applyFont="0" applyAlignment="0" applyProtection="0"/>
    <xf numFmtId="0" fontId="6" fillId="37" borderId="0" applyNumberFormat="0" applyBorder="0" applyAlignment="0" applyProtection="0"/>
    <xf numFmtId="0" fontId="6" fillId="38" borderId="0" applyNumberFormat="0" applyBorder="0" applyAlignment="0" applyProtection="0"/>
    <xf numFmtId="0" fontId="6" fillId="41" borderId="0" applyNumberFormat="0" applyBorder="0" applyAlignment="0" applyProtection="0"/>
    <xf numFmtId="0" fontId="6" fillId="42" borderId="0" applyNumberFormat="0" applyBorder="0" applyAlignment="0" applyProtection="0"/>
    <xf numFmtId="0" fontId="6" fillId="21" borderId="0" applyNumberFormat="0" applyBorder="0" applyAlignment="0" applyProtection="0"/>
    <xf numFmtId="0" fontId="6" fillId="22" borderId="0" applyNumberFormat="0" applyBorder="0" applyAlignment="0" applyProtection="0"/>
    <xf numFmtId="0" fontId="6" fillId="25" borderId="0" applyNumberFormat="0" applyBorder="0" applyAlignment="0" applyProtection="0"/>
    <xf numFmtId="0" fontId="6" fillId="26" borderId="0" applyNumberFormat="0" applyBorder="0" applyAlignment="0" applyProtection="0"/>
    <xf numFmtId="0" fontId="6" fillId="29" borderId="0" applyNumberFormat="0" applyBorder="0" applyAlignment="0" applyProtection="0"/>
    <xf numFmtId="0" fontId="6" fillId="30" borderId="0" applyNumberFormat="0" applyBorder="0" applyAlignment="0" applyProtection="0"/>
    <xf numFmtId="0" fontId="6" fillId="0" borderId="0"/>
    <xf numFmtId="0" fontId="6" fillId="33" borderId="0" applyNumberFormat="0" applyBorder="0" applyAlignment="0" applyProtection="0"/>
    <xf numFmtId="0" fontId="6" fillId="34" borderId="0" applyNumberFormat="0" applyBorder="0" applyAlignment="0" applyProtection="0"/>
    <xf numFmtId="0" fontId="6" fillId="37" borderId="0" applyNumberFormat="0" applyBorder="0" applyAlignment="0" applyProtection="0"/>
    <xf numFmtId="0" fontId="6" fillId="38" borderId="0" applyNumberFormat="0" applyBorder="0" applyAlignment="0" applyProtection="0"/>
    <xf numFmtId="0" fontId="6" fillId="41" borderId="0" applyNumberFormat="0" applyBorder="0" applyAlignment="0" applyProtection="0"/>
    <xf numFmtId="0" fontId="6" fillId="42" borderId="0" applyNumberFormat="0" applyBorder="0" applyAlignment="0" applyProtection="0"/>
    <xf numFmtId="0" fontId="6" fillId="19" borderId="45" applyNumberFormat="0" applyFont="0" applyAlignment="0" applyProtection="0"/>
    <xf numFmtId="0" fontId="6" fillId="21" borderId="0" applyNumberFormat="0" applyBorder="0" applyAlignment="0" applyProtection="0"/>
    <xf numFmtId="0" fontId="6" fillId="22" borderId="0" applyNumberFormat="0" applyBorder="0" applyAlignment="0" applyProtection="0"/>
    <xf numFmtId="0" fontId="6" fillId="25" borderId="0" applyNumberFormat="0" applyBorder="0" applyAlignment="0" applyProtection="0"/>
    <xf numFmtId="0" fontId="6" fillId="26" borderId="0" applyNumberFormat="0" applyBorder="0" applyAlignment="0" applyProtection="0"/>
    <xf numFmtId="0" fontId="6" fillId="29" borderId="0" applyNumberFormat="0" applyBorder="0" applyAlignment="0" applyProtection="0"/>
    <xf numFmtId="0" fontId="6" fillId="30" borderId="0" applyNumberFormat="0" applyBorder="0" applyAlignment="0" applyProtection="0"/>
    <xf numFmtId="0" fontId="6" fillId="33" borderId="0" applyNumberFormat="0" applyBorder="0" applyAlignment="0" applyProtection="0"/>
    <xf numFmtId="0" fontId="6" fillId="34" borderId="0" applyNumberFormat="0" applyBorder="0" applyAlignment="0" applyProtection="0"/>
    <xf numFmtId="0" fontId="6" fillId="37" borderId="0" applyNumberFormat="0" applyBorder="0" applyAlignment="0" applyProtection="0"/>
    <xf numFmtId="0" fontId="6" fillId="38" borderId="0" applyNumberFormat="0" applyBorder="0" applyAlignment="0" applyProtection="0"/>
    <xf numFmtId="0" fontId="6" fillId="41" borderId="0" applyNumberFormat="0" applyBorder="0" applyAlignment="0" applyProtection="0"/>
    <xf numFmtId="0" fontId="6" fillId="42" borderId="0" applyNumberFormat="0" applyBorder="0" applyAlignment="0" applyProtection="0"/>
    <xf numFmtId="0" fontId="6" fillId="0" borderId="0"/>
    <xf numFmtId="0" fontId="5" fillId="0" borderId="0"/>
    <xf numFmtId="44" fontId="5" fillId="0" borderId="0" applyFont="0" applyFill="0" applyBorder="0" applyAlignment="0" applyProtection="0"/>
    <xf numFmtId="0" fontId="5" fillId="21" borderId="0" applyNumberFormat="0" applyBorder="0" applyAlignment="0" applyProtection="0"/>
    <xf numFmtId="0" fontId="5" fillId="22" borderId="0" applyNumberFormat="0" applyBorder="0" applyAlignment="0" applyProtection="0"/>
    <xf numFmtId="0" fontId="5" fillId="25" borderId="0" applyNumberFormat="0" applyBorder="0" applyAlignment="0" applyProtection="0"/>
    <xf numFmtId="0" fontId="5" fillId="26" borderId="0" applyNumberFormat="0" applyBorder="0" applyAlignment="0" applyProtection="0"/>
    <xf numFmtId="0" fontId="5" fillId="29" borderId="0" applyNumberFormat="0" applyBorder="0" applyAlignment="0" applyProtection="0"/>
    <xf numFmtId="0" fontId="5" fillId="30" borderId="0" applyNumberFormat="0" applyBorder="0" applyAlignment="0" applyProtection="0"/>
    <xf numFmtId="0" fontId="5" fillId="33" borderId="0" applyNumberFormat="0" applyBorder="0" applyAlignment="0" applyProtection="0"/>
    <xf numFmtId="0" fontId="5" fillId="34" borderId="0" applyNumberFormat="0" applyBorder="0" applyAlignment="0" applyProtection="0"/>
    <xf numFmtId="0" fontId="5" fillId="37" borderId="0" applyNumberFormat="0" applyBorder="0" applyAlignment="0" applyProtection="0"/>
    <xf numFmtId="0" fontId="5" fillId="38" borderId="0" applyNumberFormat="0" applyBorder="0" applyAlignment="0" applyProtection="0"/>
    <xf numFmtId="0" fontId="5" fillId="41" borderId="0" applyNumberFormat="0" applyBorder="0" applyAlignment="0" applyProtection="0"/>
    <xf numFmtId="0" fontId="5" fillId="42" borderId="0" applyNumberFormat="0" applyBorder="0" applyAlignment="0" applyProtection="0"/>
    <xf numFmtId="0" fontId="5" fillId="19" borderId="45" applyNumberFormat="0" applyFont="0" applyAlignment="0" applyProtection="0"/>
    <xf numFmtId="0" fontId="5" fillId="19" borderId="45" applyNumberFormat="0" applyFont="0" applyAlignment="0" applyProtection="0"/>
    <xf numFmtId="0" fontId="5" fillId="19" borderId="45" applyNumberFormat="0" applyFont="0" applyAlignment="0" applyProtection="0"/>
    <xf numFmtId="0" fontId="5" fillId="0" borderId="0"/>
    <xf numFmtId="0" fontId="5" fillId="19" borderId="45" applyNumberFormat="0" applyFont="0" applyAlignment="0" applyProtection="0"/>
    <xf numFmtId="0" fontId="5" fillId="29" borderId="0" applyNumberFormat="0" applyBorder="0" applyAlignment="0" applyProtection="0"/>
    <xf numFmtId="0" fontId="5" fillId="21" borderId="0" applyNumberFormat="0" applyBorder="0" applyAlignment="0" applyProtection="0"/>
    <xf numFmtId="0" fontId="5" fillId="22" borderId="0" applyNumberFormat="0" applyBorder="0" applyAlignment="0" applyProtection="0"/>
    <xf numFmtId="0" fontId="5" fillId="29" borderId="0" applyNumberFormat="0" applyBorder="0" applyAlignment="0" applyProtection="0"/>
    <xf numFmtId="0" fontId="5" fillId="22" borderId="0" applyNumberFormat="0" applyBorder="0" applyAlignment="0" applyProtection="0"/>
    <xf numFmtId="0" fontId="5" fillId="25" borderId="0" applyNumberFormat="0" applyBorder="0" applyAlignment="0" applyProtection="0"/>
    <xf numFmtId="0" fontId="5" fillId="26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9" borderId="0" applyNumberFormat="0" applyBorder="0" applyAlignment="0" applyProtection="0"/>
    <xf numFmtId="0" fontId="5" fillId="30" borderId="0" applyNumberFormat="0" applyBorder="0" applyAlignment="0" applyProtection="0"/>
    <xf numFmtId="0" fontId="5" fillId="33" borderId="0" applyNumberFormat="0" applyBorder="0" applyAlignment="0" applyProtection="0"/>
    <xf numFmtId="0" fontId="5" fillId="34" borderId="0" applyNumberFormat="0" applyBorder="0" applyAlignment="0" applyProtection="0"/>
    <xf numFmtId="0" fontId="5" fillId="26" borderId="0" applyNumberFormat="0" applyBorder="0" applyAlignment="0" applyProtection="0"/>
    <xf numFmtId="0" fontId="5" fillId="37" borderId="0" applyNumberFormat="0" applyBorder="0" applyAlignment="0" applyProtection="0"/>
    <xf numFmtId="0" fontId="5" fillId="38" borderId="0" applyNumberFormat="0" applyBorder="0" applyAlignment="0" applyProtection="0"/>
    <xf numFmtId="0" fontId="5" fillId="25" borderId="0" applyNumberFormat="0" applyBorder="0" applyAlignment="0" applyProtection="0"/>
    <xf numFmtId="0" fontId="5" fillId="41" borderId="0" applyNumberFormat="0" applyBorder="0" applyAlignment="0" applyProtection="0"/>
    <xf numFmtId="0" fontId="5" fillId="42" borderId="0" applyNumberFormat="0" applyBorder="0" applyAlignment="0" applyProtection="0"/>
    <xf numFmtId="0" fontId="5" fillId="22" borderId="0" applyNumberFormat="0" applyBorder="0" applyAlignment="0" applyProtection="0"/>
    <xf numFmtId="0" fontId="5" fillId="30" borderId="0" applyNumberFormat="0" applyBorder="0" applyAlignment="0" applyProtection="0"/>
    <xf numFmtId="0" fontId="5" fillId="33" borderId="0" applyNumberFormat="0" applyBorder="0" applyAlignment="0" applyProtection="0"/>
    <xf numFmtId="0" fontId="5" fillId="34" borderId="0" applyNumberFormat="0" applyBorder="0" applyAlignment="0" applyProtection="0"/>
    <xf numFmtId="0" fontId="5" fillId="26" borderId="0" applyNumberFormat="0" applyBorder="0" applyAlignment="0" applyProtection="0"/>
    <xf numFmtId="0" fontId="5" fillId="37" borderId="0" applyNumberFormat="0" applyBorder="0" applyAlignment="0" applyProtection="0"/>
    <xf numFmtId="0" fontId="5" fillId="38" borderId="0" applyNumberFormat="0" applyBorder="0" applyAlignment="0" applyProtection="0"/>
    <xf numFmtId="0" fontId="5" fillId="25" borderId="0" applyNumberFormat="0" applyBorder="0" applyAlignment="0" applyProtection="0"/>
    <xf numFmtId="0" fontId="5" fillId="41" borderId="0" applyNumberFormat="0" applyBorder="0" applyAlignment="0" applyProtection="0"/>
    <xf numFmtId="0" fontId="5" fillId="42" borderId="0" applyNumberFormat="0" applyBorder="0" applyAlignment="0" applyProtection="0"/>
    <xf numFmtId="0" fontId="5" fillId="0" borderId="0"/>
    <xf numFmtId="0" fontId="5" fillId="30" borderId="0" applyNumberFormat="0" applyBorder="0" applyAlignment="0" applyProtection="0"/>
    <xf numFmtId="0" fontId="5" fillId="33" borderId="0" applyNumberFormat="0" applyBorder="0" applyAlignment="0" applyProtection="0"/>
    <xf numFmtId="0" fontId="5" fillId="34" borderId="0" applyNumberFormat="0" applyBorder="0" applyAlignment="0" applyProtection="0"/>
    <xf numFmtId="0" fontId="5" fillId="0" borderId="0"/>
    <xf numFmtId="0" fontId="5" fillId="37" borderId="0" applyNumberFormat="0" applyBorder="0" applyAlignment="0" applyProtection="0"/>
    <xf numFmtId="0" fontId="5" fillId="38" borderId="0" applyNumberFormat="0" applyBorder="0" applyAlignment="0" applyProtection="0"/>
    <xf numFmtId="0" fontId="5" fillId="41" borderId="0" applyNumberFormat="0" applyBorder="0" applyAlignment="0" applyProtection="0"/>
    <xf numFmtId="0" fontId="5" fillId="42" borderId="0" applyNumberFormat="0" applyBorder="0" applyAlignment="0" applyProtection="0"/>
    <xf numFmtId="0" fontId="5" fillId="19" borderId="45" applyNumberFormat="0" applyFont="0" applyAlignment="0" applyProtection="0"/>
    <xf numFmtId="0" fontId="5" fillId="21" borderId="0" applyNumberFormat="0" applyBorder="0" applyAlignment="0" applyProtection="0"/>
    <xf numFmtId="0" fontId="5" fillId="22" borderId="0" applyNumberFormat="0" applyBorder="0" applyAlignment="0" applyProtection="0"/>
    <xf numFmtId="0" fontId="5" fillId="25" borderId="0" applyNumberFormat="0" applyBorder="0" applyAlignment="0" applyProtection="0"/>
    <xf numFmtId="0" fontId="5" fillId="26" borderId="0" applyNumberFormat="0" applyBorder="0" applyAlignment="0" applyProtection="0"/>
    <xf numFmtId="0" fontId="5" fillId="29" borderId="0" applyNumberFormat="0" applyBorder="0" applyAlignment="0" applyProtection="0"/>
    <xf numFmtId="0" fontId="5" fillId="30" borderId="0" applyNumberFormat="0" applyBorder="0" applyAlignment="0" applyProtection="0"/>
    <xf numFmtId="0" fontId="5" fillId="33" borderId="0" applyNumberFormat="0" applyBorder="0" applyAlignment="0" applyProtection="0"/>
    <xf numFmtId="0" fontId="5" fillId="34" borderId="0" applyNumberFormat="0" applyBorder="0" applyAlignment="0" applyProtection="0"/>
    <xf numFmtId="0" fontId="5" fillId="19" borderId="45" applyNumberFormat="0" applyFont="0" applyAlignment="0" applyProtection="0"/>
    <xf numFmtId="0" fontId="5" fillId="37" borderId="0" applyNumberFormat="0" applyBorder="0" applyAlignment="0" applyProtection="0"/>
    <xf numFmtId="0" fontId="5" fillId="38" borderId="0" applyNumberFormat="0" applyBorder="0" applyAlignment="0" applyProtection="0"/>
    <xf numFmtId="0" fontId="5" fillId="41" borderId="0" applyNumberFormat="0" applyBorder="0" applyAlignment="0" applyProtection="0"/>
    <xf numFmtId="0" fontId="5" fillId="42" borderId="0" applyNumberFormat="0" applyBorder="0" applyAlignment="0" applyProtection="0"/>
    <xf numFmtId="0" fontId="5" fillId="21" borderId="0" applyNumberFormat="0" applyBorder="0" applyAlignment="0" applyProtection="0"/>
    <xf numFmtId="0" fontId="5" fillId="22" borderId="0" applyNumberFormat="0" applyBorder="0" applyAlignment="0" applyProtection="0"/>
    <xf numFmtId="0" fontId="5" fillId="25" borderId="0" applyNumberFormat="0" applyBorder="0" applyAlignment="0" applyProtection="0"/>
    <xf numFmtId="0" fontId="5" fillId="26" borderId="0" applyNumberFormat="0" applyBorder="0" applyAlignment="0" applyProtection="0"/>
    <xf numFmtId="0" fontId="5" fillId="29" borderId="0" applyNumberFormat="0" applyBorder="0" applyAlignment="0" applyProtection="0"/>
    <xf numFmtId="0" fontId="5" fillId="30" borderId="0" applyNumberFormat="0" applyBorder="0" applyAlignment="0" applyProtection="0"/>
    <xf numFmtId="0" fontId="5" fillId="33" borderId="0" applyNumberFormat="0" applyBorder="0" applyAlignment="0" applyProtection="0"/>
    <xf numFmtId="0" fontId="5" fillId="34" borderId="0" applyNumberFormat="0" applyBorder="0" applyAlignment="0" applyProtection="0"/>
    <xf numFmtId="0" fontId="5" fillId="37" borderId="0" applyNumberFormat="0" applyBorder="0" applyAlignment="0" applyProtection="0"/>
    <xf numFmtId="0" fontId="5" fillId="38" borderId="0" applyNumberFormat="0" applyBorder="0" applyAlignment="0" applyProtection="0"/>
    <xf numFmtId="0" fontId="5" fillId="41" borderId="0" applyNumberFormat="0" applyBorder="0" applyAlignment="0" applyProtection="0"/>
    <xf numFmtId="0" fontId="5" fillId="42" borderId="0" applyNumberFormat="0" applyBorder="0" applyAlignment="0" applyProtection="0"/>
    <xf numFmtId="0" fontId="5" fillId="0" borderId="0"/>
    <xf numFmtId="0" fontId="5" fillId="19" borderId="45" applyNumberFormat="0" applyFont="0" applyAlignment="0" applyProtection="0"/>
    <xf numFmtId="0" fontId="5" fillId="21" borderId="0" applyNumberFormat="0" applyBorder="0" applyAlignment="0" applyProtection="0"/>
    <xf numFmtId="0" fontId="5" fillId="22" borderId="0" applyNumberFormat="0" applyBorder="0" applyAlignment="0" applyProtection="0"/>
    <xf numFmtId="0" fontId="5" fillId="25" borderId="0" applyNumberFormat="0" applyBorder="0" applyAlignment="0" applyProtection="0"/>
    <xf numFmtId="0" fontId="5" fillId="26" borderId="0" applyNumberFormat="0" applyBorder="0" applyAlignment="0" applyProtection="0"/>
    <xf numFmtId="0" fontId="5" fillId="29" borderId="0" applyNumberFormat="0" applyBorder="0" applyAlignment="0" applyProtection="0"/>
    <xf numFmtId="0" fontId="5" fillId="30" borderId="0" applyNumberFormat="0" applyBorder="0" applyAlignment="0" applyProtection="0"/>
    <xf numFmtId="0" fontId="5" fillId="0" borderId="0"/>
    <xf numFmtId="0" fontId="5" fillId="33" borderId="0" applyNumberFormat="0" applyBorder="0" applyAlignment="0" applyProtection="0"/>
    <xf numFmtId="0" fontId="5" fillId="34" borderId="0" applyNumberFormat="0" applyBorder="0" applyAlignment="0" applyProtection="0"/>
    <xf numFmtId="0" fontId="5" fillId="37" borderId="0" applyNumberFormat="0" applyBorder="0" applyAlignment="0" applyProtection="0"/>
    <xf numFmtId="0" fontId="5" fillId="38" borderId="0" applyNumberFormat="0" applyBorder="0" applyAlignment="0" applyProtection="0"/>
    <xf numFmtId="0" fontId="5" fillId="41" borderId="0" applyNumberFormat="0" applyBorder="0" applyAlignment="0" applyProtection="0"/>
    <xf numFmtId="0" fontId="5" fillId="42" borderId="0" applyNumberFormat="0" applyBorder="0" applyAlignment="0" applyProtection="0"/>
    <xf numFmtId="0" fontId="5" fillId="0" borderId="0"/>
    <xf numFmtId="0" fontId="5" fillId="19" borderId="45" applyNumberFormat="0" applyFont="0" applyAlignment="0" applyProtection="0"/>
    <xf numFmtId="0" fontId="5" fillId="21" borderId="0" applyNumberFormat="0" applyBorder="0" applyAlignment="0" applyProtection="0"/>
    <xf numFmtId="0" fontId="5" fillId="22" borderId="0" applyNumberFormat="0" applyBorder="0" applyAlignment="0" applyProtection="0"/>
    <xf numFmtId="0" fontId="5" fillId="25" borderId="0" applyNumberFormat="0" applyBorder="0" applyAlignment="0" applyProtection="0"/>
    <xf numFmtId="0" fontId="5" fillId="26" borderId="0" applyNumberFormat="0" applyBorder="0" applyAlignment="0" applyProtection="0"/>
    <xf numFmtId="0" fontId="5" fillId="29" borderId="0" applyNumberFormat="0" applyBorder="0" applyAlignment="0" applyProtection="0"/>
    <xf numFmtId="0" fontId="5" fillId="30" borderId="0" applyNumberFormat="0" applyBorder="0" applyAlignment="0" applyProtection="0"/>
    <xf numFmtId="0" fontId="5" fillId="33" borderId="0" applyNumberFormat="0" applyBorder="0" applyAlignment="0" applyProtection="0"/>
    <xf numFmtId="0" fontId="5" fillId="34" borderId="0" applyNumberFormat="0" applyBorder="0" applyAlignment="0" applyProtection="0"/>
    <xf numFmtId="0" fontId="5" fillId="19" borderId="45" applyNumberFormat="0" applyFont="0" applyAlignment="0" applyProtection="0"/>
    <xf numFmtId="0" fontId="5" fillId="37" borderId="0" applyNumberFormat="0" applyBorder="0" applyAlignment="0" applyProtection="0"/>
    <xf numFmtId="0" fontId="5" fillId="38" borderId="0" applyNumberFormat="0" applyBorder="0" applyAlignment="0" applyProtection="0"/>
    <xf numFmtId="0" fontId="5" fillId="41" borderId="0" applyNumberFormat="0" applyBorder="0" applyAlignment="0" applyProtection="0"/>
    <xf numFmtId="0" fontId="5" fillId="42" borderId="0" applyNumberFormat="0" applyBorder="0" applyAlignment="0" applyProtection="0"/>
    <xf numFmtId="0" fontId="5" fillId="21" borderId="0" applyNumberFormat="0" applyBorder="0" applyAlignment="0" applyProtection="0"/>
    <xf numFmtId="0" fontId="5" fillId="22" borderId="0" applyNumberFormat="0" applyBorder="0" applyAlignment="0" applyProtection="0"/>
    <xf numFmtId="0" fontId="5" fillId="25" borderId="0" applyNumberFormat="0" applyBorder="0" applyAlignment="0" applyProtection="0"/>
    <xf numFmtId="0" fontId="5" fillId="26" borderId="0" applyNumberFormat="0" applyBorder="0" applyAlignment="0" applyProtection="0"/>
    <xf numFmtId="0" fontId="5" fillId="29" borderId="0" applyNumberFormat="0" applyBorder="0" applyAlignment="0" applyProtection="0"/>
    <xf numFmtId="0" fontId="5" fillId="30" borderId="0" applyNumberFormat="0" applyBorder="0" applyAlignment="0" applyProtection="0"/>
    <xf numFmtId="0" fontId="5" fillId="0" borderId="0"/>
    <xf numFmtId="0" fontId="5" fillId="33" borderId="0" applyNumberFormat="0" applyBorder="0" applyAlignment="0" applyProtection="0"/>
    <xf numFmtId="0" fontId="5" fillId="34" borderId="0" applyNumberFormat="0" applyBorder="0" applyAlignment="0" applyProtection="0"/>
    <xf numFmtId="0" fontId="5" fillId="37" borderId="0" applyNumberFormat="0" applyBorder="0" applyAlignment="0" applyProtection="0"/>
    <xf numFmtId="0" fontId="5" fillId="38" borderId="0" applyNumberFormat="0" applyBorder="0" applyAlignment="0" applyProtection="0"/>
    <xf numFmtId="0" fontId="5" fillId="41" borderId="0" applyNumberFormat="0" applyBorder="0" applyAlignment="0" applyProtection="0"/>
    <xf numFmtId="0" fontId="5" fillId="42" borderId="0" applyNumberFormat="0" applyBorder="0" applyAlignment="0" applyProtection="0"/>
    <xf numFmtId="0" fontId="5" fillId="19" borderId="45" applyNumberFormat="0" applyFont="0" applyAlignment="0" applyProtection="0"/>
    <xf numFmtId="0" fontId="5" fillId="21" borderId="0" applyNumberFormat="0" applyBorder="0" applyAlignment="0" applyProtection="0"/>
    <xf numFmtId="0" fontId="5" fillId="22" borderId="0" applyNumberFormat="0" applyBorder="0" applyAlignment="0" applyProtection="0"/>
    <xf numFmtId="0" fontId="5" fillId="25" borderId="0" applyNumberFormat="0" applyBorder="0" applyAlignment="0" applyProtection="0"/>
    <xf numFmtId="0" fontId="5" fillId="26" borderId="0" applyNumberFormat="0" applyBorder="0" applyAlignment="0" applyProtection="0"/>
    <xf numFmtId="0" fontId="5" fillId="29" borderId="0" applyNumberFormat="0" applyBorder="0" applyAlignment="0" applyProtection="0"/>
    <xf numFmtId="0" fontId="5" fillId="30" borderId="0" applyNumberFormat="0" applyBorder="0" applyAlignment="0" applyProtection="0"/>
    <xf numFmtId="0" fontId="5" fillId="33" borderId="0" applyNumberFormat="0" applyBorder="0" applyAlignment="0" applyProtection="0"/>
    <xf numFmtId="0" fontId="5" fillId="34" borderId="0" applyNumberFormat="0" applyBorder="0" applyAlignment="0" applyProtection="0"/>
    <xf numFmtId="0" fontId="5" fillId="37" borderId="0" applyNumberFormat="0" applyBorder="0" applyAlignment="0" applyProtection="0"/>
    <xf numFmtId="0" fontId="5" fillId="38" borderId="0" applyNumberFormat="0" applyBorder="0" applyAlignment="0" applyProtection="0"/>
    <xf numFmtId="0" fontId="5" fillId="41" borderId="0" applyNumberFormat="0" applyBorder="0" applyAlignment="0" applyProtection="0"/>
    <xf numFmtId="0" fontId="5" fillId="42" borderId="0" applyNumberFormat="0" applyBorder="0" applyAlignment="0" applyProtection="0"/>
    <xf numFmtId="0" fontId="5" fillId="0" borderId="0"/>
    <xf numFmtId="0" fontId="4" fillId="0" borderId="0"/>
    <xf numFmtId="44" fontId="4" fillId="0" borderId="0" applyFont="0" applyFill="0" applyBorder="0" applyAlignment="0" applyProtection="0"/>
    <xf numFmtId="0" fontId="4" fillId="21" borderId="0" applyNumberFormat="0" applyBorder="0" applyAlignment="0" applyProtection="0"/>
    <xf numFmtId="0" fontId="4" fillId="22" borderId="0" applyNumberFormat="0" applyBorder="0" applyAlignment="0" applyProtection="0"/>
    <xf numFmtId="0" fontId="4" fillId="25" borderId="0" applyNumberFormat="0" applyBorder="0" applyAlignment="0" applyProtection="0"/>
    <xf numFmtId="0" fontId="4" fillId="26" borderId="0" applyNumberFormat="0" applyBorder="0" applyAlignment="0" applyProtection="0"/>
    <xf numFmtId="0" fontId="4" fillId="29" borderId="0" applyNumberFormat="0" applyBorder="0" applyAlignment="0" applyProtection="0"/>
    <xf numFmtId="0" fontId="4" fillId="30" borderId="0" applyNumberFormat="0" applyBorder="0" applyAlignment="0" applyProtection="0"/>
    <xf numFmtId="0" fontId="4" fillId="33" borderId="0" applyNumberFormat="0" applyBorder="0" applyAlignment="0" applyProtection="0"/>
    <xf numFmtId="0" fontId="4" fillId="34" borderId="0" applyNumberFormat="0" applyBorder="0" applyAlignment="0" applyProtection="0"/>
    <xf numFmtId="0" fontId="4" fillId="37" borderId="0" applyNumberFormat="0" applyBorder="0" applyAlignment="0" applyProtection="0"/>
    <xf numFmtId="0" fontId="4" fillId="38" borderId="0" applyNumberFormat="0" applyBorder="0" applyAlignment="0" applyProtection="0"/>
    <xf numFmtId="0" fontId="4" fillId="41" borderId="0" applyNumberFormat="0" applyBorder="0" applyAlignment="0" applyProtection="0"/>
    <xf numFmtId="0" fontId="4" fillId="42" borderId="0" applyNumberFormat="0" applyBorder="0" applyAlignment="0" applyProtection="0"/>
    <xf numFmtId="0" fontId="4" fillId="19" borderId="45" applyNumberFormat="0" applyFont="0" applyAlignment="0" applyProtection="0"/>
    <xf numFmtId="0" fontId="4" fillId="19" borderId="45" applyNumberFormat="0" applyFont="0" applyAlignment="0" applyProtection="0"/>
    <xf numFmtId="0" fontId="4" fillId="19" borderId="45" applyNumberFormat="0" applyFont="0" applyAlignment="0" applyProtection="0"/>
    <xf numFmtId="0" fontId="4" fillId="0" borderId="0"/>
    <xf numFmtId="0" fontId="4" fillId="19" borderId="45" applyNumberFormat="0" applyFont="0" applyAlignment="0" applyProtection="0"/>
    <xf numFmtId="0" fontId="4" fillId="29" borderId="0" applyNumberFormat="0" applyBorder="0" applyAlignment="0" applyProtection="0"/>
    <xf numFmtId="0" fontId="4" fillId="21" borderId="0" applyNumberFormat="0" applyBorder="0" applyAlignment="0" applyProtection="0"/>
    <xf numFmtId="0" fontId="4" fillId="22" borderId="0" applyNumberFormat="0" applyBorder="0" applyAlignment="0" applyProtection="0"/>
    <xf numFmtId="0" fontId="4" fillId="29" borderId="0" applyNumberFormat="0" applyBorder="0" applyAlignment="0" applyProtection="0"/>
    <xf numFmtId="0" fontId="4" fillId="22" borderId="0" applyNumberFormat="0" applyBorder="0" applyAlignment="0" applyProtection="0"/>
    <xf numFmtId="0" fontId="4" fillId="25" borderId="0" applyNumberFormat="0" applyBorder="0" applyAlignment="0" applyProtection="0"/>
    <xf numFmtId="0" fontId="4" fillId="26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9" borderId="0" applyNumberFormat="0" applyBorder="0" applyAlignment="0" applyProtection="0"/>
    <xf numFmtId="0" fontId="4" fillId="30" borderId="0" applyNumberFormat="0" applyBorder="0" applyAlignment="0" applyProtection="0"/>
    <xf numFmtId="0" fontId="4" fillId="33" borderId="0" applyNumberFormat="0" applyBorder="0" applyAlignment="0" applyProtection="0"/>
    <xf numFmtId="0" fontId="4" fillId="34" borderId="0" applyNumberFormat="0" applyBorder="0" applyAlignment="0" applyProtection="0"/>
    <xf numFmtId="0" fontId="4" fillId="26" borderId="0" applyNumberFormat="0" applyBorder="0" applyAlignment="0" applyProtection="0"/>
    <xf numFmtId="0" fontId="4" fillId="37" borderId="0" applyNumberFormat="0" applyBorder="0" applyAlignment="0" applyProtection="0"/>
    <xf numFmtId="0" fontId="4" fillId="38" borderId="0" applyNumberFormat="0" applyBorder="0" applyAlignment="0" applyProtection="0"/>
    <xf numFmtId="0" fontId="4" fillId="25" borderId="0" applyNumberFormat="0" applyBorder="0" applyAlignment="0" applyProtection="0"/>
    <xf numFmtId="0" fontId="4" fillId="41" borderId="0" applyNumberFormat="0" applyBorder="0" applyAlignment="0" applyProtection="0"/>
    <xf numFmtId="0" fontId="4" fillId="42" borderId="0" applyNumberFormat="0" applyBorder="0" applyAlignment="0" applyProtection="0"/>
    <xf numFmtId="0" fontId="4" fillId="22" borderId="0" applyNumberFormat="0" applyBorder="0" applyAlignment="0" applyProtection="0"/>
    <xf numFmtId="0" fontId="4" fillId="30" borderId="0" applyNumberFormat="0" applyBorder="0" applyAlignment="0" applyProtection="0"/>
    <xf numFmtId="0" fontId="4" fillId="33" borderId="0" applyNumberFormat="0" applyBorder="0" applyAlignment="0" applyProtection="0"/>
    <xf numFmtId="0" fontId="4" fillId="34" borderId="0" applyNumberFormat="0" applyBorder="0" applyAlignment="0" applyProtection="0"/>
    <xf numFmtId="0" fontId="4" fillId="26" borderId="0" applyNumberFormat="0" applyBorder="0" applyAlignment="0" applyProtection="0"/>
    <xf numFmtId="0" fontId="4" fillId="37" borderId="0" applyNumberFormat="0" applyBorder="0" applyAlignment="0" applyProtection="0"/>
    <xf numFmtId="0" fontId="4" fillId="38" borderId="0" applyNumberFormat="0" applyBorder="0" applyAlignment="0" applyProtection="0"/>
    <xf numFmtId="0" fontId="4" fillId="25" borderId="0" applyNumberFormat="0" applyBorder="0" applyAlignment="0" applyProtection="0"/>
    <xf numFmtId="0" fontId="4" fillId="41" borderId="0" applyNumberFormat="0" applyBorder="0" applyAlignment="0" applyProtection="0"/>
    <xf numFmtId="0" fontId="4" fillId="42" borderId="0" applyNumberFormat="0" applyBorder="0" applyAlignment="0" applyProtection="0"/>
    <xf numFmtId="0" fontId="4" fillId="0" borderId="0"/>
    <xf numFmtId="0" fontId="4" fillId="30" borderId="0" applyNumberFormat="0" applyBorder="0" applyAlignment="0" applyProtection="0"/>
    <xf numFmtId="0" fontId="4" fillId="33" borderId="0" applyNumberFormat="0" applyBorder="0" applyAlignment="0" applyProtection="0"/>
    <xf numFmtId="0" fontId="4" fillId="34" borderId="0" applyNumberFormat="0" applyBorder="0" applyAlignment="0" applyProtection="0"/>
    <xf numFmtId="0" fontId="4" fillId="0" borderId="0"/>
    <xf numFmtId="0" fontId="4" fillId="37" borderId="0" applyNumberFormat="0" applyBorder="0" applyAlignment="0" applyProtection="0"/>
    <xf numFmtId="0" fontId="4" fillId="38" borderId="0" applyNumberFormat="0" applyBorder="0" applyAlignment="0" applyProtection="0"/>
    <xf numFmtId="0" fontId="4" fillId="41" borderId="0" applyNumberFormat="0" applyBorder="0" applyAlignment="0" applyProtection="0"/>
    <xf numFmtId="0" fontId="4" fillId="42" borderId="0" applyNumberFormat="0" applyBorder="0" applyAlignment="0" applyProtection="0"/>
    <xf numFmtId="0" fontId="4" fillId="19" borderId="45" applyNumberFormat="0" applyFont="0" applyAlignment="0" applyProtection="0"/>
    <xf numFmtId="0" fontId="4" fillId="21" borderId="0" applyNumberFormat="0" applyBorder="0" applyAlignment="0" applyProtection="0"/>
    <xf numFmtId="0" fontId="4" fillId="22" borderId="0" applyNumberFormat="0" applyBorder="0" applyAlignment="0" applyProtection="0"/>
    <xf numFmtId="0" fontId="4" fillId="25" borderId="0" applyNumberFormat="0" applyBorder="0" applyAlignment="0" applyProtection="0"/>
    <xf numFmtId="0" fontId="4" fillId="26" borderId="0" applyNumberFormat="0" applyBorder="0" applyAlignment="0" applyProtection="0"/>
    <xf numFmtId="0" fontId="4" fillId="29" borderId="0" applyNumberFormat="0" applyBorder="0" applyAlignment="0" applyProtection="0"/>
    <xf numFmtId="0" fontId="4" fillId="30" borderId="0" applyNumberFormat="0" applyBorder="0" applyAlignment="0" applyProtection="0"/>
    <xf numFmtId="0" fontId="4" fillId="33" borderId="0" applyNumberFormat="0" applyBorder="0" applyAlignment="0" applyProtection="0"/>
    <xf numFmtId="0" fontId="4" fillId="34" borderId="0" applyNumberFormat="0" applyBorder="0" applyAlignment="0" applyProtection="0"/>
    <xf numFmtId="0" fontId="4" fillId="19" borderId="45" applyNumberFormat="0" applyFont="0" applyAlignment="0" applyProtection="0"/>
    <xf numFmtId="0" fontId="4" fillId="37" borderId="0" applyNumberFormat="0" applyBorder="0" applyAlignment="0" applyProtection="0"/>
    <xf numFmtId="0" fontId="4" fillId="38" borderId="0" applyNumberFormat="0" applyBorder="0" applyAlignment="0" applyProtection="0"/>
    <xf numFmtId="0" fontId="4" fillId="41" borderId="0" applyNumberFormat="0" applyBorder="0" applyAlignment="0" applyProtection="0"/>
    <xf numFmtId="0" fontId="4" fillId="42" borderId="0" applyNumberFormat="0" applyBorder="0" applyAlignment="0" applyProtection="0"/>
    <xf numFmtId="0" fontId="4" fillId="21" borderId="0" applyNumberFormat="0" applyBorder="0" applyAlignment="0" applyProtection="0"/>
    <xf numFmtId="0" fontId="4" fillId="22" borderId="0" applyNumberFormat="0" applyBorder="0" applyAlignment="0" applyProtection="0"/>
    <xf numFmtId="0" fontId="4" fillId="25" borderId="0" applyNumberFormat="0" applyBorder="0" applyAlignment="0" applyProtection="0"/>
    <xf numFmtId="0" fontId="4" fillId="26" borderId="0" applyNumberFormat="0" applyBorder="0" applyAlignment="0" applyProtection="0"/>
    <xf numFmtId="0" fontId="4" fillId="29" borderId="0" applyNumberFormat="0" applyBorder="0" applyAlignment="0" applyProtection="0"/>
    <xf numFmtId="0" fontId="4" fillId="30" borderId="0" applyNumberFormat="0" applyBorder="0" applyAlignment="0" applyProtection="0"/>
    <xf numFmtId="0" fontId="4" fillId="33" borderId="0" applyNumberFormat="0" applyBorder="0" applyAlignment="0" applyProtection="0"/>
    <xf numFmtId="0" fontId="4" fillId="34" borderId="0" applyNumberFormat="0" applyBorder="0" applyAlignment="0" applyProtection="0"/>
    <xf numFmtId="0" fontId="4" fillId="37" borderId="0" applyNumberFormat="0" applyBorder="0" applyAlignment="0" applyProtection="0"/>
    <xf numFmtId="0" fontId="4" fillId="38" borderId="0" applyNumberFormat="0" applyBorder="0" applyAlignment="0" applyProtection="0"/>
    <xf numFmtId="0" fontId="4" fillId="41" borderId="0" applyNumberFormat="0" applyBorder="0" applyAlignment="0" applyProtection="0"/>
    <xf numFmtId="0" fontId="4" fillId="42" borderId="0" applyNumberFormat="0" applyBorder="0" applyAlignment="0" applyProtection="0"/>
    <xf numFmtId="0" fontId="4" fillId="0" borderId="0"/>
    <xf numFmtId="0" fontId="4" fillId="19" borderId="45" applyNumberFormat="0" applyFont="0" applyAlignment="0" applyProtection="0"/>
    <xf numFmtId="0" fontId="4" fillId="21" borderId="0" applyNumberFormat="0" applyBorder="0" applyAlignment="0" applyProtection="0"/>
    <xf numFmtId="0" fontId="4" fillId="22" borderId="0" applyNumberFormat="0" applyBorder="0" applyAlignment="0" applyProtection="0"/>
    <xf numFmtId="0" fontId="4" fillId="25" borderId="0" applyNumberFormat="0" applyBorder="0" applyAlignment="0" applyProtection="0"/>
    <xf numFmtId="0" fontId="4" fillId="26" borderId="0" applyNumberFormat="0" applyBorder="0" applyAlignment="0" applyProtection="0"/>
    <xf numFmtId="0" fontId="4" fillId="29" borderId="0" applyNumberFormat="0" applyBorder="0" applyAlignment="0" applyProtection="0"/>
    <xf numFmtId="0" fontId="4" fillId="30" borderId="0" applyNumberFormat="0" applyBorder="0" applyAlignment="0" applyProtection="0"/>
    <xf numFmtId="0" fontId="4" fillId="0" borderId="0"/>
    <xf numFmtId="0" fontId="4" fillId="33" borderId="0" applyNumberFormat="0" applyBorder="0" applyAlignment="0" applyProtection="0"/>
    <xf numFmtId="0" fontId="4" fillId="34" borderId="0" applyNumberFormat="0" applyBorder="0" applyAlignment="0" applyProtection="0"/>
    <xf numFmtId="0" fontId="4" fillId="37" borderId="0" applyNumberFormat="0" applyBorder="0" applyAlignment="0" applyProtection="0"/>
    <xf numFmtId="0" fontId="4" fillId="38" borderId="0" applyNumberFormat="0" applyBorder="0" applyAlignment="0" applyProtection="0"/>
    <xf numFmtId="0" fontId="4" fillId="41" borderId="0" applyNumberFormat="0" applyBorder="0" applyAlignment="0" applyProtection="0"/>
    <xf numFmtId="0" fontId="4" fillId="42" borderId="0" applyNumberFormat="0" applyBorder="0" applyAlignment="0" applyProtection="0"/>
    <xf numFmtId="0" fontId="4" fillId="0" borderId="0"/>
    <xf numFmtId="0" fontId="4" fillId="19" borderId="45" applyNumberFormat="0" applyFont="0" applyAlignment="0" applyProtection="0"/>
    <xf numFmtId="0" fontId="4" fillId="21" borderId="0" applyNumberFormat="0" applyBorder="0" applyAlignment="0" applyProtection="0"/>
    <xf numFmtId="0" fontId="4" fillId="22" borderId="0" applyNumberFormat="0" applyBorder="0" applyAlignment="0" applyProtection="0"/>
    <xf numFmtId="0" fontId="4" fillId="25" borderId="0" applyNumberFormat="0" applyBorder="0" applyAlignment="0" applyProtection="0"/>
    <xf numFmtId="0" fontId="4" fillId="26" borderId="0" applyNumberFormat="0" applyBorder="0" applyAlignment="0" applyProtection="0"/>
    <xf numFmtId="0" fontId="4" fillId="29" borderId="0" applyNumberFormat="0" applyBorder="0" applyAlignment="0" applyProtection="0"/>
    <xf numFmtId="0" fontId="4" fillId="30" borderId="0" applyNumberFormat="0" applyBorder="0" applyAlignment="0" applyProtection="0"/>
    <xf numFmtId="0" fontId="4" fillId="33" borderId="0" applyNumberFormat="0" applyBorder="0" applyAlignment="0" applyProtection="0"/>
    <xf numFmtId="0" fontId="4" fillId="34" borderId="0" applyNumberFormat="0" applyBorder="0" applyAlignment="0" applyProtection="0"/>
    <xf numFmtId="0" fontId="4" fillId="19" borderId="45" applyNumberFormat="0" applyFont="0" applyAlignment="0" applyProtection="0"/>
    <xf numFmtId="0" fontId="4" fillId="37" borderId="0" applyNumberFormat="0" applyBorder="0" applyAlignment="0" applyProtection="0"/>
    <xf numFmtId="0" fontId="4" fillId="38" borderId="0" applyNumberFormat="0" applyBorder="0" applyAlignment="0" applyProtection="0"/>
    <xf numFmtId="0" fontId="4" fillId="41" borderId="0" applyNumberFormat="0" applyBorder="0" applyAlignment="0" applyProtection="0"/>
    <xf numFmtId="0" fontId="4" fillId="42" borderId="0" applyNumberFormat="0" applyBorder="0" applyAlignment="0" applyProtection="0"/>
    <xf numFmtId="0" fontId="4" fillId="21" borderId="0" applyNumberFormat="0" applyBorder="0" applyAlignment="0" applyProtection="0"/>
    <xf numFmtId="0" fontId="4" fillId="22" borderId="0" applyNumberFormat="0" applyBorder="0" applyAlignment="0" applyProtection="0"/>
    <xf numFmtId="0" fontId="4" fillId="25" borderId="0" applyNumberFormat="0" applyBorder="0" applyAlignment="0" applyProtection="0"/>
    <xf numFmtId="0" fontId="4" fillId="26" borderId="0" applyNumberFormat="0" applyBorder="0" applyAlignment="0" applyProtection="0"/>
    <xf numFmtId="0" fontId="4" fillId="29" borderId="0" applyNumberFormat="0" applyBorder="0" applyAlignment="0" applyProtection="0"/>
    <xf numFmtId="0" fontId="4" fillId="30" borderId="0" applyNumberFormat="0" applyBorder="0" applyAlignment="0" applyProtection="0"/>
    <xf numFmtId="0" fontId="4" fillId="0" borderId="0"/>
    <xf numFmtId="0" fontId="4" fillId="33" borderId="0" applyNumberFormat="0" applyBorder="0" applyAlignment="0" applyProtection="0"/>
    <xf numFmtId="0" fontId="4" fillId="34" borderId="0" applyNumberFormat="0" applyBorder="0" applyAlignment="0" applyProtection="0"/>
    <xf numFmtId="0" fontId="4" fillId="37" borderId="0" applyNumberFormat="0" applyBorder="0" applyAlignment="0" applyProtection="0"/>
    <xf numFmtId="0" fontId="4" fillId="38" borderId="0" applyNumberFormat="0" applyBorder="0" applyAlignment="0" applyProtection="0"/>
    <xf numFmtId="0" fontId="4" fillId="41" borderId="0" applyNumberFormat="0" applyBorder="0" applyAlignment="0" applyProtection="0"/>
    <xf numFmtId="0" fontId="4" fillId="42" borderId="0" applyNumberFormat="0" applyBorder="0" applyAlignment="0" applyProtection="0"/>
    <xf numFmtId="0" fontId="4" fillId="19" borderId="45" applyNumberFormat="0" applyFont="0" applyAlignment="0" applyProtection="0"/>
    <xf numFmtId="0" fontId="4" fillId="21" borderId="0" applyNumberFormat="0" applyBorder="0" applyAlignment="0" applyProtection="0"/>
    <xf numFmtId="0" fontId="4" fillId="22" borderId="0" applyNumberFormat="0" applyBorder="0" applyAlignment="0" applyProtection="0"/>
    <xf numFmtId="0" fontId="4" fillId="25" borderId="0" applyNumberFormat="0" applyBorder="0" applyAlignment="0" applyProtection="0"/>
    <xf numFmtId="0" fontId="4" fillId="26" borderId="0" applyNumberFormat="0" applyBorder="0" applyAlignment="0" applyProtection="0"/>
    <xf numFmtId="0" fontId="4" fillId="29" borderId="0" applyNumberFormat="0" applyBorder="0" applyAlignment="0" applyProtection="0"/>
    <xf numFmtId="0" fontId="4" fillId="30" borderId="0" applyNumberFormat="0" applyBorder="0" applyAlignment="0" applyProtection="0"/>
    <xf numFmtId="0" fontId="4" fillId="33" borderId="0" applyNumberFormat="0" applyBorder="0" applyAlignment="0" applyProtection="0"/>
    <xf numFmtId="0" fontId="4" fillId="34" borderId="0" applyNumberFormat="0" applyBorder="0" applyAlignment="0" applyProtection="0"/>
    <xf numFmtId="0" fontId="4" fillId="37" borderId="0" applyNumberFormat="0" applyBorder="0" applyAlignment="0" applyProtection="0"/>
    <xf numFmtId="0" fontId="4" fillId="38" borderId="0" applyNumberFormat="0" applyBorder="0" applyAlignment="0" applyProtection="0"/>
    <xf numFmtId="0" fontId="4" fillId="41" borderId="0" applyNumberFormat="0" applyBorder="0" applyAlignment="0" applyProtection="0"/>
    <xf numFmtId="0" fontId="4" fillId="42" borderId="0" applyNumberFormat="0" applyBorder="0" applyAlignment="0" applyProtection="0"/>
    <xf numFmtId="0" fontId="4" fillId="0" borderId="0"/>
    <xf numFmtId="0" fontId="3" fillId="0" borderId="0"/>
    <xf numFmtId="44" fontId="3" fillId="0" borderId="0" applyFont="0" applyFill="0" applyBorder="0" applyAlignment="0" applyProtection="0"/>
    <xf numFmtId="0" fontId="3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25" borderId="0" applyNumberFormat="0" applyBorder="0" applyAlignment="0" applyProtection="0"/>
    <xf numFmtId="0" fontId="3" fillId="26" borderId="0" applyNumberFormat="0" applyBorder="0" applyAlignment="0" applyProtection="0"/>
    <xf numFmtId="0" fontId="3" fillId="29" borderId="0" applyNumberFormat="0" applyBorder="0" applyAlignment="0" applyProtection="0"/>
    <xf numFmtId="0" fontId="3" fillId="30" borderId="0" applyNumberFormat="0" applyBorder="0" applyAlignment="0" applyProtection="0"/>
    <xf numFmtId="0" fontId="3" fillId="33" borderId="0" applyNumberFormat="0" applyBorder="0" applyAlignment="0" applyProtection="0"/>
    <xf numFmtId="0" fontId="3" fillId="34" borderId="0" applyNumberFormat="0" applyBorder="0" applyAlignment="0" applyProtection="0"/>
    <xf numFmtId="0" fontId="3" fillId="37" borderId="0" applyNumberFormat="0" applyBorder="0" applyAlignment="0" applyProtection="0"/>
    <xf numFmtId="0" fontId="3" fillId="38" borderId="0" applyNumberFormat="0" applyBorder="0" applyAlignment="0" applyProtection="0"/>
    <xf numFmtId="0" fontId="3" fillId="41" borderId="0" applyNumberFormat="0" applyBorder="0" applyAlignment="0" applyProtection="0"/>
    <xf numFmtId="0" fontId="3" fillId="42" borderId="0" applyNumberFormat="0" applyBorder="0" applyAlignment="0" applyProtection="0"/>
    <xf numFmtId="0" fontId="45" fillId="0" borderId="0"/>
    <xf numFmtId="0" fontId="3" fillId="19" borderId="45" applyNumberFormat="0" applyFont="0" applyAlignment="0" applyProtection="0"/>
    <xf numFmtId="0" fontId="3" fillId="19" borderId="45" applyNumberFormat="0" applyFont="0" applyAlignment="0" applyProtection="0"/>
    <xf numFmtId="0" fontId="3" fillId="19" borderId="45" applyNumberFormat="0" applyFont="0" applyAlignment="0" applyProtection="0"/>
    <xf numFmtId="0" fontId="3" fillId="0" borderId="0"/>
    <xf numFmtId="0" fontId="3" fillId="19" borderId="45" applyNumberFormat="0" applyFont="0" applyAlignment="0" applyProtection="0"/>
    <xf numFmtId="0" fontId="3" fillId="29" borderId="0" applyNumberFormat="0" applyBorder="0" applyAlignment="0" applyProtection="0"/>
    <xf numFmtId="0" fontId="3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29" borderId="0" applyNumberFormat="0" applyBorder="0" applyAlignment="0" applyProtection="0"/>
    <xf numFmtId="0" fontId="3" fillId="22" borderId="0" applyNumberFormat="0" applyBorder="0" applyAlignment="0" applyProtection="0"/>
    <xf numFmtId="0" fontId="3" fillId="25" borderId="0" applyNumberFormat="0" applyBorder="0" applyAlignment="0" applyProtection="0"/>
    <xf numFmtId="0" fontId="3" fillId="26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9" borderId="0" applyNumberFormat="0" applyBorder="0" applyAlignment="0" applyProtection="0"/>
    <xf numFmtId="0" fontId="3" fillId="30" borderId="0" applyNumberFormat="0" applyBorder="0" applyAlignment="0" applyProtection="0"/>
    <xf numFmtId="0" fontId="3" fillId="33" borderId="0" applyNumberFormat="0" applyBorder="0" applyAlignment="0" applyProtection="0"/>
    <xf numFmtId="0" fontId="3" fillId="34" borderId="0" applyNumberFormat="0" applyBorder="0" applyAlignment="0" applyProtection="0"/>
    <xf numFmtId="0" fontId="3" fillId="26" borderId="0" applyNumberFormat="0" applyBorder="0" applyAlignment="0" applyProtection="0"/>
    <xf numFmtId="0" fontId="3" fillId="37" borderId="0" applyNumberFormat="0" applyBorder="0" applyAlignment="0" applyProtection="0"/>
    <xf numFmtId="0" fontId="3" fillId="38" borderId="0" applyNumberFormat="0" applyBorder="0" applyAlignment="0" applyProtection="0"/>
    <xf numFmtId="0" fontId="3" fillId="25" borderId="0" applyNumberFormat="0" applyBorder="0" applyAlignment="0" applyProtection="0"/>
    <xf numFmtId="0" fontId="3" fillId="41" borderId="0" applyNumberFormat="0" applyBorder="0" applyAlignment="0" applyProtection="0"/>
    <xf numFmtId="0" fontId="3" fillId="42" borderId="0" applyNumberFormat="0" applyBorder="0" applyAlignment="0" applyProtection="0"/>
    <xf numFmtId="0" fontId="3" fillId="22" borderId="0" applyNumberFormat="0" applyBorder="0" applyAlignment="0" applyProtection="0"/>
    <xf numFmtId="0" fontId="3" fillId="30" borderId="0" applyNumberFormat="0" applyBorder="0" applyAlignment="0" applyProtection="0"/>
    <xf numFmtId="0" fontId="3" fillId="33" borderId="0" applyNumberFormat="0" applyBorder="0" applyAlignment="0" applyProtection="0"/>
    <xf numFmtId="0" fontId="3" fillId="34" borderId="0" applyNumberFormat="0" applyBorder="0" applyAlignment="0" applyProtection="0"/>
    <xf numFmtId="0" fontId="3" fillId="26" borderId="0" applyNumberFormat="0" applyBorder="0" applyAlignment="0" applyProtection="0"/>
    <xf numFmtId="0" fontId="3" fillId="37" borderId="0" applyNumberFormat="0" applyBorder="0" applyAlignment="0" applyProtection="0"/>
    <xf numFmtId="0" fontId="3" fillId="38" borderId="0" applyNumberFormat="0" applyBorder="0" applyAlignment="0" applyProtection="0"/>
    <xf numFmtId="0" fontId="3" fillId="25" borderId="0" applyNumberFormat="0" applyBorder="0" applyAlignment="0" applyProtection="0"/>
    <xf numFmtId="0" fontId="3" fillId="41" borderId="0" applyNumberFormat="0" applyBorder="0" applyAlignment="0" applyProtection="0"/>
    <xf numFmtId="0" fontId="3" fillId="42" borderId="0" applyNumberFormat="0" applyBorder="0" applyAlignment="0" applyProtection="0"/>
    <xf numFmtId="0" fontId="3" fillId="0" borderId="0"/>
    <xf numFmtId="0" fontId="3" fillId="30" borderId="0" applyNumberFormat="0" applyBorder="0" applyAlignment="0" applyProtection="0"/>
    <xf numFmtId="0" fontId="3" fillId="33" borderId="0" applyNumberFormat="0" applyBorder="0" applyAlignment="0" applyProtection="0"/>
    <xf numFmtId="0" fontId="3" fillId="34" borderId="0" applyNumberFormat="0" applyBorder="0" applyAlignment="0" applyProtection="0"/>
    <xf numFmtId="0" fontId="3" fillId="0" borderId="0"/>
    <xf numFmtId="0" fontId="3" fillId="37" borderId="0" applyNumberFormat="0" applyBorder="0" applyAlignment="0" applyProtection="0"/>
    <xf numFmtId="0" fontId="3" fillId="38" borderId="0" applyNumberFormat="0" applyBorder="0" applyAlignment="0" applyProtection="0"/>
    <xf numFmtId="0" fontId="3" fillId="41" borderId="0" applyNumberFormat="0" applyBorder="0" applyAlignment="0" applyProtection="0"/>
    <xf numFmtId="0" fontId="3" fillId="42" borderId="0" applyNumberFormat="0" applyBorder="0" applyAlignment="0" applyProtection="0"/>
    <xf numFmtId="0" fontId="3" fillId="19" borderId="45" applyNumberFormat="0" applyFont="0" applyAlignment="0" applyProtection="0"/>
    <xf numFmtId="0" fontId="3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25" borderId="0" applyNumberFormat="0" applyBorder="0" applyAlignment="0" applyProtection="0"/>
    <xf numFmtId="0" fontId="3" fillId="26" borderId="0" applyNumberFormat="0" applyBorder="0" applyAlignment="0" applyProtection="0"/>
    <xf numFmtId="0" fontId="3" fillId="29" borderId="0" applyNumberFormat="0" applyBorder="0" applyAlignment="0" applyProtection="0"/>
    <xf numFmtId="0" fontId="3" fillId="30" borderId="0" applyNumberFormat="0" applyBorder="0" applyAlignment="0" applyProtection="0"/>
    <xf numFmtId="0" fontId="3" fillId="33" borderId="0" applyNumberFormat="0" applyBorder="0" applyAlignment="0" applyProtection="0"/>
    <xf numFmtId="0" fontId="3" fillId="34" borderId="0" applyNumberFormat="0" applyBorder="0" applyAlignment="0" applyProtection="0"/>
    <xf numFmtId="0" fontId="3" fillId="19" borderId="45" applyNumberFormat="0" applyFont="0" applyAlignment="0" applyProtection="0"/>
    <xf numFmtId="0" fontId="3" fillId="37" borderId="0" applyNumberFormat="0" applyBorder="0" applyAlignment="0" applyProtection="0"/>
    <xf numFmtId="0" fontId="3" fillId="38" borderId="0" applyNumberFormat="0" applyBorder="0" applyAlignment="0" applyProtection="0"/>
    <xf numFmtId="0" fontId="3" fillId="41" borderId="0" applyNumberFormat="0" applyBorder="0" applyAlignment="0" applyProtection="0"/>
    <xf numFmtId="0" fontId="3" fillId="42" borderId="0" applyNumberFormat="0" applyBorder="0" applyAlignment="0" applyProtection="0"/>
    <xf numFmtId="0" fontId="3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25" borderId="0" applyNumberFormat="0" applyBorder="0" applyAlignment="0" applyProtection="0"/>
    <xf numFmtId="0" fontId="3" fillId="26" borderId="0" applyNumberFormat="0" applyBorder="0" applyAlignment="0" applyProtection="0"/>
    <xf numFmtId="0" fontId="3" fillId="29" borderId="0" applyNumberFormat="0" applyBorder="0" applyAlignment="0" applyProtection="0"/>
    <xf numFmtId="0" fontId="3" fillId="30" borderId="0" applyNumberFormat="0" applyBorder="0" applyAlignment="0" applyProtection="0"/>
    <xf numFmtId="0" fontId="3" fillId="33" borderId="0" applyNumberFormat="0" applyBorder="0" applyAlignment="0" applyProtection="0"/>
    <xf numFmtId="0" fontId="3" fillId="34" borderId="0" applyNumberFormat="0" applyBorder="0" applyAlignment="0" applyProtection="0"/>
    <xf numFmtId="0" fontId="3" fillId="37" borderId="0" applyNumberFormat="0" applyBorder="0" applyAlignment="0" applyProtection="0"/>
    <xf numFmtId="0" fontId="3" fillId="38" borderId="0" applyNumberFormat="0" applyBorder="0" applyAlignment="0" applyProtection="0"/>
    <xf numFmtId="0" fontId="3" fillId="41" borderId="0" applyNumberFormat="0" applyBorder="0" applyAlignment="0" applyProtection="0"/>
    <xf numFmtId="0" fontId="3" fillId="42" borderId="0" applyNumberFormat="0" applyBorder="0" applyAlignment="0" applyProtection="0"/>
    <xf numFmtId="0" fontId="3" fillId="0" borderId="0"/>
    <xf numFmtId="0" fontId="3" fillId="19" borderId="45" applyNumberFormat="0" applyFont="0" applyAlignment="0" applyProtection="0"/>
    <xf numFmtId="0" fontId="3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25" borderId="0" applyNumberFormat="0" applyBorder="0" applyAlignment="0" applyProtection="0"/>
    <xf numFmtId="0" fontId="3" fillId="26" borderId="0" applyNumberFormat="0" applyBorder="0" applyAlignment="0" applyProtection="0"/>
    <xf numFmtId="0" fontId="3" fillId="29" borderId="0" applyNumberFormat="0" applyBorder="0" applyAlignment="0" applyProtection="0"/>
    <xf numFmtId="0" fontId="3" fillId="30" borderId="0" applyNumberFormat="0" applyBorder="0" applyAlignment="0" applyProtection="0"/>
    <xf numFmtId="0" fontId="3" fillId="0" borderId="0"/>
    <xf numFmtId="0" fontId="3" fillId="33" borderId="0" applyNumberFormat="0" applyBorder="0" applyAlignment="0" applyProtection="0"/>
    <xf numFmtId="0" fontId="3" fillId="34" borderId="0" applyNumberFormat="0" applyBorder="0" applyAlignment="0" applyProtection="0"/>
    <xf numFmtId="0" fontId="3" fillId="37" borderId="0" applyNumberFormat="0" applyBorder="0" applyAlignment="0" applyProtection="0"/>
    <xf numFmtId="0" fontId="3" fillId="38" borderId="0" applyNumberFormat="0" applyBorder="0" applyAlignment="0" applyProtection="0"/>
    <xf numFmtId="0" fontId="3" fillId="41" borderId="0" applyNumberFormat="0" applyBorder="0" applyAlignment="0" applyProtection="0"/>
    <xf numFmtId="0" fontId="3" fillId="42" borderId="0" applyNumberFormat="0" applyBorder="0" applyAlignment="0" applyProtection="0"/>
    <xf numFmtId="0" fontId="3" fillId="0" borderId="0"/>
    <xf numFmtId="0" fontId="3" fillId="19" borderId="45" applyNumberFormat="0" applyFont="0" applyAlignment="0" applyProtection="0"/>
    <xf numFmtId="0" fontId="3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25" borderId="0" applyNumberFormat="0" applyBorder="0" applyAlignment="0" applyProtection="0"/>
    <xf numFmtId="0" fontId="3" fillId="26" borderId="0" applyNumberFormat="0" applyBorder="0" applyAlignment="0" applyProtection="0"/>
    <xf numFmtId="0" fontId="3" fillId="29" borderId="0" applyNumberFormat="0" applyBorder="0" applyAlignment="0" applyProtection="0"/>
    <xf numFmtId="0" fontId="3" fillId="30" borderId="0" applyNumberFormat="0" applyBorder="0" applyAlignment="0" applyProtection="0"/>
    <xf numFmtId="0" fontId="3" fillId="33" borderId="0" applyNumberFormat="0" applyBorder="0" applyAlignment="0" applyProtection="0"/>
    <xf numFmtId="0" fontId="3" fillId="34" borderId="0" applyNumberFormat="0" applyBorder="0" applyAlignment="0" applyProtection="0"/>
    <xf numFmtId="0" fontId="3" fillId="19" borderId="45" applyNumberFormat="0" applyFont="0" applyAlignment="0" applyProtection="0"/>
    <xf numFmtId="0" fontId="3" fillId="37" borderId="0" applyNumberFormat="0" applyBorder="0" applyAlignment="0" applyProtection="0"/>
    <xf numFmtId="0" fontId="3" fillId="38" borderId="0" applyNumberFormat="0" applyBorder="0" applyAlignment="0" applyProtection="0"/>
    <xf numFmtId="0" fontId="3" fillId="41" borderId="0" applyNumberFormat="0" applyBorder="0" applyAlignment="0" applyProtection="0"/>
    <xf numFmtId="0" fontId="3" fillId="42" borderId="0" applyNumberFormat="0" applyBorder="0" applyAlignment="0" applyProtection="0"/>
    <xf numFmtId="0" fontId="3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25" borderId="0" applyNumberFormat="0" applyBorder="0" applyAlignment="0" applyProtection="0"/>
    <xf numFmtId="0" fontId="3" fillId="26" borderId="0" applyNumberFormat="0" applyBorder="0" applyAlignment="0" applyProtection="0"/>
    <xf numFmtId="0" fontId="3" fillId="29" borderId="0" applyNumberFormat="0" applyBorder="0" applyAlignment="0" applyProtection="0"/>
    <xf numFmtId="0" fontId="3" fillId="30" borderId="0" applyNumberFormat="0" applyBorder="0" applyAlignment="0" applyProtection="0"/>
    <xf numFmtId="0" fontId="3" fillId="0" borderId="0"/>
    <xf numFmtId="0" fontId="3" fillId="33" borderId="0" applyNumberFormat="0" applyBorder="0" applyAlignment="0" applyProtection="0"/>
    <xf numFmtId="0" fontId="3" fillId="34" borderId="0" applyNumberFormat="0" applyBorder="0" applyAlignment="0" applyProtection="0"/>
    <xf numFmtId="0" fontId="3" fillId="37" borderId="0" applyNumberFormat="0" applyBorder="0" applyAlignment="0" applyProtection="0"/>
    <xf numFmtId="0" fontId="3" fillId="38" borderId="0" applyNumberFormat="0" applyBorder="0" applyAlignment="0" applyProtection="0"/>
    <xf numFmtId="0" fontId="3" fillId="41" borderId="0" applyNumberFormat="0" applyBorder="0" applyAlignment="0" applyProtection="0"/>
    <xf numFmtId="0" fontId="3" fillId="42" borderId="0" applyNumberFormat="0" applyBorder="0" applyAlignment="0" applyProtection="0"/>
    <xf numFmtId="0" fontId="3" fillId="19" borderId="45" applyNumberFormat="0" applyFont="0" applyAlignment="0" applyProtection="0"/>
    <xf numFmtId="0" fontId="3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25" borderId="0" applyNumberFormat="0" applyBorder="0" applyAlignment="0" applyProtection="0"/>
    <xf numFmtId="0" fontId="3" fillId="26" borderId="0" applyNumberFormat="0" applyBorder="0" applyAlignment="0" applyProtection="0"/>
    <xf numFmtId="0" fontId="3" fillId="29" borderId="0" applyNumberFormat="0" applyBorder="0" applyAlignment="0" applyProtection="0"/>
    <xf numFmtId="0" fontId="3" fillId="30" borderId="0" applyNumberFormat="0" applyBorder="0" applyAlignment="0" applyProtection="0"/>
    <xf numFmtId="0" fontId="3" fillId="33" borderId="0" applyNumberFormat="0" applyBorder="0" applyAlignment="0" applyProtection="0"/>
    <xf numFmtId="0" fontId="3" fillId="34" borderId="0" applyNumberFormat="0" applyBorder="0" applyAlignment="0" applyProtection="0"/>
    <xf numFmtId="0" fontId="3" fillId="37" borderId="0" applyNumberFormat="0" applyBorder="0" applyAlignment="0" applyProtection="0"/>
    <xf numFmtId="0" fontId="3" fillId="38" borderId="0" applyNumberFormat="0" applyBorder="0" applyAlignment="0" applyProtection="0"/>
    <xf numFmtId="0" fontId="3" fillId="41" borderId="0" applyNumberFormat="0" applyBorder="0" applyAlignment="0" applyProtection="0"/>
    <xf numFmtId="0" fontId="3" fillId="42" borderId="0" applyNumberFormat="0" applyBorder="0" applyAlignment="0" applyProtection="0"/>
    <xf numFmtId="0" fontId="3" fillId="0" borderId="0"/>
    <xf numFmtId="0" fontId="2" fillId="0" borderId="0"/>
    <xf numFmtId="44" fontId="2" fillId="0" borderId="0" applyFont="0" applyFill="0" applyBorder="0" applyAlignment="0" applyProtection="0"/>
    <xf numFmtId="0" fontId="2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3" borderId="0" applyNumberFormat="0" applyBorder="0" applyAlignment="0" applyProtection="0"/>
    <xf numFmtId="0" fontId="2" fillId="34" borderId="0" applyNumberFormat="0" applyBorder="0" applyAlignment="0" applyProtection="0"/>
    <xf numFmtId="0" fontId="2" fillId="37" borderId="0" applyNumberFormat="0" applyBorder="0" applyAlignment="0" applyProtection="0"/>
    <xf numFmtId="0" fontId="2" fillId="38" borderId="0" applyNumberFormat="0" applyBorder="0" applyAlignment="0" applyProtection="0"/>
    <xf numFmtId="0" fontId="2" fillId="41" borderId="0" applyNumberFormat="0" applyBorder="0" applyAlignment="0" applyProtection="0"/>
    <xf numFmtId="0" fontId="2" fillId="42" borderId="0" applyNumberFormat="0" applyBorder="0" applyAlignment="0" applyProtection="0"/>
    <xf numFmtId="0" fontId="2" fillId="19" borderId="45" applyNumberFormat="0" applyFont="0" applyAlignment="0" applyProtection="0"/>
    <xf numFmtId="0" fontId="2" fillId="19" borderId="45" applyNumberFormat="0" applyFont="0" applyAlignment="0" applyProtection="0"/>
    <xf numFmtId="0" fontId="2" fillId="19" borderId="45" applyNumberFormat="0" applyFont="0" applyAlignment="0" applyProtection="0"/>
    <xf numFmtId="0" fontId="2" fillId="0" borderId="0"/>
    <xf numFmtId="0" fontId="2" fillId="19" borderId="45" applyNumberFormat="0" applyFont="0" applyAlignment="0" applyProtection="0"/>
    <xf numFmtId="0" fontId="2" fillId="29" borderId="0" applyNumberFormat="0" applyBorder="0" applyAlignment="0" applyProtection="0"/>
    <xf numFmtId="0" fontId="2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9" borderId="0" applyNumberFormat="0" applyBorder="0" applyAlignment="0" applyProtection="0"/>
    <xf numFmtId="0" fontId="2" fillId="22" borderId="0" applyNumberFormat="0" applyBorder="0" applyAlignment="0" applyProtection="0"/>
    <xf numFmtId="0" fontId="2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3" borderId="0" applyNumberFormat="0" applyBorder="0" applyAlignment="0" applyProtection="0"/>
    <xf numFmtId="0" fontId="2" fillId="34" borderId="0" applyNumberFormat="0" applyBorder="0" applyAlignment="0" applyProtection="0"/>
    <xf numFmtId="0" fontId="2" fillId="26" borderId="0" applyNumberFormat="0" applyBorder="0" applyAlignment="0" applyProtection="0"/>
    <xf numFmtId="0" fontId="2" fillId="37" borderId="0" applyNumberFormat="0" applyBorder="0" applyAlignment="0" applyProtection="0"/>
    <xf numFmtId="0" fontId="2" fillId="38" borderId="0" applyNumberFormat="0" applyBorder="0" applyAlignment="0" applyProtection="0"/>
    <xf numFmtId="0" fontId="2" fillId="25" borderId="0" applyNumberFormat="0" applyBorder="0" applyAlignment="0" applyProtection="0"/>
    <xf numFmtId="0" fontId="2" fillId="41" borderId="0" applyNumberFormat="0" applyBorder="0" applyAlignment="0" applyProtection="0"/>
    <xf numFmtId="0" fontId="2" fillId="42" borderId="0" applyNumberFormat="0" applyBorder="0" applyAlignment="0" applyProtection="0"/>
    <xf numFmtId="0" fontId="2" fillId="22" borderId="0" applyNumberFormat="0" applyBorder="0" applyAlignment="0" applyProtection="0"/>
    <xf numFmtId="0" fontId="2" fillId="30" borderId="0" applyNumberFormat="0" applyBorder="0" applyAlignment="0" applyProtection="0"/>
    <xf numFmtId="0" fontId="2" fillId="33" borderId="0" applyNumberFormat="0" applyBorder="0" applyAlignment="0" applyProtection="0"/>
    <xf numFmtId="0" fontId="2" fillId="34" borderId="0" applyNumberFormat="0" applyBorder="0" applyAlignment="0" applyProtection="0"/>
    <xf numFmtId="0" fontId="2" fillId="26" borderId="0" applyNumberFormat="0" applyBorder="0" applyAlignment="0" applyProtection="0"/>
    <xf numFmtId="0" fontId="2" fillId="37" borderId="0" applyNumberFormat="0" applyBorder="0" applyAlignment="0" applyProtection="0"/>
    <xf numFmtId="0" fontId="2" fillId="38" borderId="0" applyNumberFormat="0" applyBorder="0" applyAlignment="0" applyProtection="0"/>
    <xf numFmtId="0" fontId="2" fillId="25" borderId="0" applyNumberFormat="0" applyBorder="0" applyAlignment="0" applyProtection="0"/>
    <xf numFmtId="0" fontId="2" fillId="41" borderId="0" applyNumberFormat="0" applyBorder="0" applyAlignment="0" applyProtection="0"/>
    <xf numFmtId="0" fontId="2" fillId="42" borderId="0" applyNumberFormat="0" applyBorder="0" applyAlignment="0" applyProtection="0"/>
    <xf numFmtId="0" fontId="2" fillId="0" borderId="0"/>
    <xf numFmtId="0" fontId="2" fillId="30" borderId="0" applyNumberFormat="0" applyBorder="0" applyAlignment="0" applyProtection="0"/>
    <xf numFmtId="0" fontId="2" fillId="33" borderId="0" applyNumberFormat="0" applyBorder="0" applyAlignment="0" applyProtection="0"/>
    <xf numFmtId="0" fontId="2" fillId="34" borderId="0" applyNumberFormat="0" applyBorder="0" applyAlignment="0" applyProtection="0"/>
    <xf numFmtId="0" fontId="2" fillId="0" borderId="0"/>
    <xf numFmtId="0" fontId="2" fillId="37" borderId="0" applyNumberFormat="0" applyBorder="0" applyAlignment="0" applyProtection="0"/>
    <xf numFmtId="0" fontId="2" fillId="38" borderId="0" applyNumberFormat="0" applyBorder="0" applyAlignment="0" applyProtection="0"/>
    <xf numFmtId="0" fontId="2" fillId="41" borderId="0" applyNumberFormat="0" applyBorder="0" applyAlignment="0" applyProtection="0"/>
    <xf numFmtId="0" fontId="2" fillId="42" borderId="0" applyNumberFormat="0" applyBorder="0" applyAlignment="0" applyProtection="0"/>
    <xf numFmtId="0" fontId="2" fillId="19" borderId="45" applyNumberFormat="0" applyFont="0" applyAlignment="0" applyProtection="0"/>
    <xf numFmtId="0" fontId="2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3" borderId="0" applyNumberFormat="0" applyBorder="0" applyAlignment="0" applyProtection="0"/>
    <xf numFmtId="0" fontId="2" fillId="34" borderId="0" applyNumberFormat="0" applyBorder="0" applyAlignment="0" applyProtection="0"/>
    <xf numFmtId="0" fontId="2" fillId="19" borderId="45" applyNumberFormat="0" applyFont="0" applyAlignment="0" applyProtection="0"/>
    <xf numFmtId="0" fontId="2" fillId="37" borderId="0" applyNumberFormat="0" applyBorder="0" applyAlignment="0" applyProtection="0"/>
    <xf numFmtId="0" fontId="2" fillId="38" borderId="0" applyNumberFormat="0" applyBorder="0" applyAlignment="0" applyProtection="0"/>
    <xf numFmtId="0" fontId="2" fillId="41" borderId="0" applyNumberFormat="0" applyBorder="0" applyAlignment="0" applyProtection="0"/>
    <xf numFmtId="0" fontId="2" fillId="42" borderId="0" applyNumberFormat="0" applyBorder="0" applyAlignment="0" applyProtection="0"/>
    <xf numFmtId="0" fontId="2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3" borderId="0" applyNumberFormat="0" applyBorder="0" applyAlignment="0" applyProtection="0"/>
    <xf numFmtId="0" fontId="2" fillId="34" borderId="0" applyNumberFormat="0" applyBorder="0" applyAlignment="0" applyProtection="0"/>
    <xf numFmtId="0" fontId="2" fillId="37" borderId="0" applyNumberFormat="0" applyBorder="0" applyAlignment="0" applyProtection="0"/>
    <xf numFmtId="0" fontId="2" fillId="38" borderId="0" applyNumberFormat="0" applyBorder="0" applyAlignment="0" applyProtection="0"/>
    <xf numFmtId="0" fontId="2" fillId="41" borderId="0" applyNumberFormat="0" applyBorder="0" applyAlignment="0" applyProtection="0"/>
    <xf numFmtId="0" fontId="2" fillId="42" borderId="0" applyNumberFormat="0" applyBorder="0" applyAlignment="0" applyProtection="0"/>
    <xf numFmtId="0" fontId="2" fillId="0" borderId="0"/>
    <xf numFmtId="0" fontId="2" fillId="19" borderId="45" applyNumberFormat="0" applyFont="0" applyAlignment="0" applyProtection="0"/>
    <xf numFmtId="0" fontId="2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0" borderId="0"/>
    <xf numFmtId="0" fontId="2" fillId="33" borderId="0" applyNumberFormat="0" applyBorder="0" applyAlignment="0" applyProtection="0"/>
    <xf numFmtId="0" fontId="2" fillId="34" borderId="0" applyNumberFormat="0" applyBorder="0" applyAlignment="0" applyProtection="0"/>
    <xf numFmtId="0" fontId="2" fillId="37" borderId="0" applyNumberFormat="0" applyBorder="0" applyAlignment="0" applyProtection="0"/>
    <xf numFmtId="0" fontId="2" fillId="38" borderId="0" applyNumberFormat="0" applyBorder="0" applyAlignment="0" applyProtection="0"/>
    <xf numFmtId="0" fontId="2" fillId="41" borderId="0" applyNumberFormat="0" applyBorder="0" applyAlignment="0" applyProtection="0"/>
    <xf numFmtId="0" fontId="2" fillId="42" borderId="0" applyNumberFormat="0" applyBorder="0" applyAlignment="0" applyProtection="0"/>
    <xf numFmtId="0" fontId="2" fillId="0" borderId="0"/>
    <xf numFmtId="0" fontId="2" fillId="19" borderId="45" applyNumberFormat="0" applyFont="0" applyAlignment="0" applyProtection="0"/>
    <xf numFmtId="0" fontId="2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3" borderId="0" applyNumberFormat="0" applyBorder="0" applyAlignment="0" applyProtection="0"/>
    <xf numFmtId="0" fontId="2" fillId="34" borderId="0" applyNumberFormat="0" applyBorder="0" applyAlignment="0" applyProtection="0"/>
    <xf numFmtId="0" fontId="2" fillId="19" borderId="45" applyNumberFormat="0" applyFont="0" applyAlignment="0" applyProtection="0"/>
    <xf numFmtId="0" fontId="2" fillId="37" borderId="0" applyNumberFormat="0" applyBorder="0" applyAlignment="0" applyProtection="0"/>
    <xf numFmtId="0" fontId="2" fillId="38" borderId="0" applyNumberFormat="0" applyBorder="0" applyAlignment="0" applyProtection="0"/>
    <xf numFmtId="0" fontId="2" fillId="41" borderId="0" applyNumberFormat="0" applyBorder="0" applyAlignment="0" applyProtection="0"/>
    <xf numFmtId="0" fontId="2" fillId="42" borderId="0" applyNumberFormat="0" applyBorder="0" applyAlignment="0" applyProtection="0"/>
    <xf numFmtId="0" fontId="2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0" borderId="0"/>
    <xf numFmtId="0" fontId="2" fillId="33" borderId="0" applyNumberFormat="0" applyBorder="0" applyAlignment="0" applyProtection="0"/>
    <xf numFmtId="0" fontId="2" fillId="34" borderId="0" applyNumberFormat="0" applyBorder="0" applyAlignment="0" applyProtection="0"/>
    <xf numFmtId="0" fontId="2" fillId="37" borderId="0" applyNumberFormat="0" applyBorder="0" applyAlignment="0" applyProtection="0"/>
    <xf numFmtId="0" fontId="2" fillId="38" borderId="0" applyNumberFormat="0" applyBorder="0" applyAlignment="0" applyProtection="0"/>
    <xf numFmtId="0" fontId="2" fillId="41" borderId="0" applyNumberFormat="0" applyBorder="0" applyAlignment="0" applyProtection="0"/>
    <xf numFmtId="0" fontId="2" fillId="42" borderId="0" applyNumberFormat="0" applyBorder="0" applyAlignment="0" applyProtection="0"/>
    <xf numFmtId="0" fontId="2" fillId="19" borderId="45" applyNumberFormat="0" applyFont="0" applyAlignment="0" applyProtection="0"/>
    <xf numFmtId="0" fontId="2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3" borderId="0" applyNumberFormat="0" applyBorder="0" applyAlignment="0" applyProtection="0"/>
    <xf numFmtId="0" fontId="2" fillId="34" borderId="0" applyNumberFormat="0" applyBorder="0" applyAlignment="0" applyProtection="0"/>
    <xf numFmtId="0" fontId="2" fillId="37" borderId="0" applyNumberFormat="0" applyBorder="0" applyAlignment="0" applyProtection="0"/>
    <xf numFmtId="0" fontId="2" fillId="38" borderId="0" applyNumberFormat="0" applyBorder="0" applyAlignment="0" applyProtection="0"/>
    <xf numFmtId="0" fontId="2" fillId="41" borderId="0" applyNumberFormat="0" applyBorder="0" applyAlignment="0" applyProtection="0"/>
    <xf numFmtId="0" fontId="2" fillId="42" borderId="0" applyNumberFormat="0" applyBorder="0" applyAlignment="0" applyProtection="0"/>
    <xf numFmtId="0" fontId="2" fillId="0" borderId="0"/>
    <xf numFmtId="0" fontId="1" fillId="0" borderId="0"/>
    <xf numFmtId="44" fontId="1" fillId="0" borderId="0" applyFont="0" applyFill="0" applyBorder="0" applyAlignment="0" applyProtection="0"/>
    <xf numFmtId="0" fontId="1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37" borderId="0" applyNumberFormat="0" applyBorder="0" applyAlignment="0" applyProtection="0"/>
    <xf numFmtId="0" fontId="1" fillId="38" borderId="0" applyNumberFormat="0" applyBorder="0" applyAlignment="0" applyProtection="0"/>
    <xf numFmtId="0" fontId="1" fillId="41" borderId="0" applyNumberFormat="0" applyBorder="0" applyAlignment="0" applyProtection="0"/>
    <xf numFmtId="0" fontId="1" fillId="42" borderId="0" applyNumberFormat="0" applyBorder="0" applyAlignment="0" applyProtection="0"/>
    <xf numFmtId="0" fontId="1" fillId="19" borderId="45" applyNumberFormat="0" applyFont="0" applyAlignment="0" applyProtection="0"/>
    <xf numFmtId="0" fontId="1" fillId="19" borderId="45" applyNumberFormat="0" applyFont="0" applyAlignment="0" applyProtection="0"/>
    <xf numFmtId="0" fontId="1" fillId="19" borderId="45" applyNumberFormat="0" applyFont="0" applyAlignment="0" applyProtection="0"/>
    <xf numFmtId="0" fontId="1" fillId="0" borderId="0"/>
    <xf numFmtId="0" fontId="1" fillId="19" borderId="45" applyNumberFormat="0" applyFont="0" applyAlignment="0" applyProtection="0"/>
    <xf numFmtId="0" fontId="1" fillId="29" borderId="0" applyNumberFormat="0" applyBorder="0" applyAlignment="0" applyProtection="0"/>
    <xf numFmtId="0" fontId="1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9" borderId="0" applyNumberFormat="0" applyBorder="0" applyAlignment="0" applyProtection="0"/>
    <xf numFmtId="0" fontId="1" fillId="22" borderId="0" applyNumberFormat="0" applyBorder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26" borderId="0" applyNumberFormat="0" applyBorder="0" applyAlignment="0" applyProtection="0"/>
    <xf numFmtId="0" fontId="1" fillId="37" borderId="0" applyNumberFormat="0" applyBorder="0" applyAlignment="0" applyProtection="0"/>
    <xf numFmtId="0" fontId="1" fillId="38" borderId="0" applyNumberFormat="0" applyBorder="0" applyAlignment="0" applyProtection="0"/>
    <xf numFmtId="0" fontId="1" fillId="25" borderId="0" applyNumberFormat="0" applyBorder="0" applyAlignment="0" applyProtection="0"/>
    <xf numFmtId="0" fontId="1" fillId="41" borderId="0" applyNumberFormat="0" applyBorder="0" applyAlignment="0" applyProtection="0"/>
    <xf numFmtId="0" fontId="1" fillId="42" borderId="0" applyNumberFormat="0" applyBorder="0" applyAlignment="0" applyProtection="0"/>
    <xf numFmtId="0" fontId="1" fillId="22" borderId="0" applyNumberFormat="0" applyBorder="0" applyAlignment="0" applyProtection="0"/>
    <xf numFmtId="0" fontId="1" fillId="30" borderId="0" applyNumberFormat="0" applyBorder="0" applyAlignment="0" applyProtection="0"/>
    <xf numFmtId="0" fontId="1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26" borderId="0" applyNumberFormat="0" applyBorder="0" applyAlignment="0" applyProtection="0"/>
    <xf numFmtId="0" fontId="1" fillId="37" borderId="0" applyNumberFormat="0" applyBorder="0" applyAlignment="0" applyProtection="0"/>
    <xf numFmtId="0" fontId="1" fillId="38" borderId="0" applyNumberFormat="0" applyBorder="0" applyAlignment="0" applyProtection="0"/>
    <xf numFmtId="0" fontId="1" fillId="25" borderId="0" applyNumberFormat="0" applyBorder="0" applyAlignment="0" applyProtection="0"/>
    <xf numFmtId="0" fontId="1" fillId="41" borderId="0" applyNumberFormat="0" applyBorder="0" applyAlignment="0" applyProtection="0"/>
    <xf numFmtId="0" fontId="1" fillId="42" borderId="0" applyNumberFormat="0" applyBorder="0" applyAlignment="0" applyProtection="0"/>
    <xf numFmtId="0" fontId="1" fillId="0" borderId="0"/>
    <xf numFmtId="0" fontId="1" fillId="30" borderId="0" applyNumberFormat="0" applyBorder="0" applyAlignment="0" applyProtection="0"/>
    <xf numFmtId="0" fontId="1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0" borderId="0"/>
    <xf numFmtId="0" fontId="1" fillId="37" borderId="0" applyNumberFormat="0" applyBorder="0" applyAlignment="0" applyProtection="0"/>
    <xf numFmtId="0" fontId="1" fillId="38" borderId="0" applyNumberFormat="0" applyBorder="0" applyAlignment="0" applyProtection="0"/>
    <xf numFmtId="0" fontId="1" fillId="41" borderId="0" applyNumberFormat="0" applyBorder="0" applyAlignment="0" applyProtection="0"/>
    <xf numFmtId="0" fontId="1" fillId="42" borderId="0" applyNumberFormat="0" applyBorder="0" applyAlignment="0" applyProtection="0"/>
    <xf numFmtId="0" fontId="1" fillId="19" borderId="45" applyNumberFormat="0" applyFont="0" applyAlignment="0" applyProtection="0"/>
    <xf numFmtId="0" fontId="1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19" borderId="45" applyNumberFormat="0" applyFont="0" applyAlignment="0" applyProtection="0"/>
    <xf numFmtId="0" fontId="1" fillId="37" borderId="0" applyNumberFormat="0" applyBorder="0" applyAlignment="0" applyProtection="0"/>
    <xf numFmtId="0" fontId="1" fillId="38" borderId="0" applyNumberFormat="0" applyBorder="0" applyAlignment="0" applyProtection="0"/>
    <xf numFmtId="0" fontId="1" fillId="41" borderId="0" applyNumberFormat="0" applyBorder="0" applyAlignment="0" applyProtection="0"/>
    <xf numFmtId="0" fontId="1" fillId="42" borderId="0" applyNumberFormat="0" applyBorder="0" applyAlignment="0" applyProtection="0"/>
    <xf numFmtId="0" fontId="1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37" borderId="0" applyNumberFormat="0" applyBorder="0" applyAlignment="0" applyProtection="0"/>
    <xf numFmtId="0" fontId="1" fillId="38" borderId="0" applyNumberFormat="0" applyBorder="0" applyAlignment="0" applyProtection="0"/>
    <xf numFmtId="0" fontId="1" fillId="41" borderId="0" applyNumberFormat="0" applyBorder="0" applyAlignment="0" applyProtection="0"/>
    <xf numFmtId="0" fontId="1" fillId="42" borderId="0" applyNumberFormat="0" applyBorder="0" applyAlignment="0" applyProtection="0"/>
    <xf numFmtId="0" fontId="1" fillId="0" borderId="0"/>
    <xf numFmtId="0" fontId="1" fillId="19" borderId="45" applyNumberFormat="0" applyFont="0" applyAlignment="0" applyProtection="0"/>
    <xf numFmtId="0" fontId="1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0" borderId="0"/>
    <xf numFmtId="0" fontId="1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37" borderId="0" applyNumberFormat="0" applyBorder="0" applyAlignment="0" applyProtection="0"/>
    <xf numFmtId="0" fontId="1" fillId="38" borderId="0" applyNumberFormat="0" applyBorder="0" applyAlignment="0" applyProtection="0"/>
    <xf numFmtId="0" fontId="1" fillId="41" borderId="0" applyNumberFormat="0" applyBorder="0" applyAlignment="0" applyProtection="0"/>
    <xf numFmtId="0" fontId="1" fillId="42" borderId="0" applyNumberFormat="0" applyBorder="0" applyAlignment="0" applyProtection="0"/>
    <xf numFmtId="0" fontId="1" fillId="0" borderId="0"/>
    <xf numFmtId="0" fontId="1" fillId="19" borderId="45" applyNumberFormat="0" applyFont="0" applyAlignment="0" applyProtection="0"/>
    <xf numFmtId="0" fontId="1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19" borderId="45" applyNumberFormat="0" applyFont="0" applyAlignment="0" applyProtection="0"/>
    <xf numFmtId="0" fontId="1" fillId="37" borderId="0" applyNumberFormat="0" applyBorder="0" applyAlignment="0" applyProtection="0"/>
    <xf numFmtId="0" fontId="1" fillId="38" borderId="0" applyNumberFormat="0" applyBorder="0" applyAlignment="0" applyProtection="0"/>
    <xf numFmtId="0" fontId="1" fillId="41" borderId="0" applyNumberFormat="0" applyBorder="0" applyAlignment="0" applyProtection="0"/>
    <xf numFmtId="0" fontId="1" fillId="42" borderId="0" applyNumberFormat="0" applyBorder="0" applyAlignment="0" applyProtection="0"/>
    <xf numFmtId="0" fontId="1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0" borderId="0"/>
    <xf numFmtId="0" fontId="1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37" borderId="0" applyNumberFormat="0" applyBorder="0" applyAlignment="0" applyProtection="0"/>
    <xf numFmtId="0" fontId="1" fillId="38" borderId="0" applyNumberFormat="0" applyBorder="0" applyAlignment="0" applyProtection="0"/>
    <xf numFmtId="0" fontId="1" fillId="41" borderId="0" applyNumberFormat="0" applyBorder="0" applyAlignment="0" applyProtection="0"/>
    <xf numFmtId="0" fontId="1" fillId="42" borderId="0" applyNumberFormat="0" applyBorder="0" applyAlignment="0" applyProtection="0"/>
    <xf numFmtId="0" fontId="1" fillId="19" borderId="45" applyNumberFormat="0" applyFont="0" applyAlignment="0" applyProtection="0"/>
    <xf numFmtId="0" fontId="1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37" borderId="0" applyNumberFormat="0" applyBorder="0" applyAlignment="0" applyProtection="0"/>
    <xf numFmtId="0" fontId="1" fillId="38" borderId="0" applyNumberFormat="0" applyBorder="0" applyAlignment="0" applyProtection="0"/>
    <xf numFmtId="0" fontId="1" fillId="41" borderId="0" applyNumberFormat="0" applyBorder="0" applyAlignment="0" applyProtection="0"/>
    <xf numFmtId="0" fontId="1" fillId="42" borderId="0" applyNumberFormat="0" applyBorder="0" applyAlignment="0" applyProtection="0"/>
    <xf numFmtId="0" fontId="1" fillId="0" borderId="0"/>
  </cellStyleXfs>
  <cellXfs count="405">
    <xf numFmtId="0" fontId="0" fillId="0" borderId="0" xfId="0"/>
    <xf numFmtId="9" fontId="0" fillId="0" borderId="0" xfId="75" applyFont="1"/>
    <xf numFmtId="44" fontId="13" fillId="2" borderId="2" xfId="0" applyNumberFormat="1" applyFont="1" applyFill="1" applyBorder="1"/>
    <xf numFmtId="44" fontId="13" fillId="2" borderId="8" xfId="0" applyNumberFormat="1" applyFont="1" applyFill="1" applyBorder="1"/>
    <xf numFmtId="0" fontId="13" fillId="2" borderId="0" xfId="0" applyFont="1" applyFill="1" applyBorder="1" applyAlignment="1">
      <alignment horizontal="left" shrinkToFit="1"/>
    </xf>
    <xf numFmtId="0" fontId="11" fillId="2" borderId="0" xfId="0" applyFont="1" applyFill="1" applyBorder="1"/>
    <xf numFmtId="0" fontId="11" fillId="2" borderId="0" xfId="0" applyFont="1" applyFill="1" applyBorder="1" applyAlignment="1">
      <alignment horizontal="center"/>
    </xf>
    <xf numFmtId="44" fontId="11" fillId="2" borderId="0" xfId="1" applyFont="1" applyFill="1" applyBorder="1"/>
    <xf numFmtId="0" fontId="11" fillId="2" borderId="0" xfId="0" applyFont="1" applyFill="1"/>
    <xf numFmtId="0" fontId="12" fillId="2" borderId="0" xfId="0" applyFont="1" applyFill="1" applyBorder="1" applyAlignment="1">
      <alignment horizontal="center" shrinkToFit="1"/>
    </xf>
    <xf numFmtId="9" fontId="11" fillId="2" borderId="0" xfId="75" applyFont="1" applyFill="1" applyBorder="1"/>
    <xf numFmtId="164" fontId="11" fillId="2" borderId="0" xfId="0" applyNumberFormat="1" applyFont="1" applyFill="1" applyBorder="1"/>
    <xf numFmtId="44" fontId="11" fillId="2" borderId="0" xfId="0" applyNumberFormat="1" applyFont="1" applyFill="1" applyBorder="1"/>
    <xf numFmtId="0" fontId="11" fillId="2" borderId="2" xfId="0" applyFont="1" applyFill="1" applyBorder="1"/>
    <xf numFmtId="0" fontId="11" fillId="2" borderId="2" xfId="0" applyFont="1" applyFill="1" applyBorder="1" applyAlignment="1">
      <alignment horizontal="center"/>
    </xf>
    <xf numFmtId="9" fontId="11" fillId="2" borderId="2" xfId="75" applyFont="1" applyFill="1" applyBorder="1"/>
    <xf numFmtId="44" fontId="11" fillId="2" borderId="2" xfId="1" applyFont="1" applyFill="1" applyBorder="1"/>
    <xf numFmtId="0" fontId="13" fillId="2" borderId="31" xfId="48" applyFont="1" applyFill="1" applyBorder="1"/>
    <xf numFmtId="0" fontId="11" fillId="2" borderId="25" xfId="0" applyFont="1" applyFill="1" applyBorder="1" applyAlignment="1">
      <alignment horizontal="center"/>
    </xf>
    <xf numFmtId="0" fontId="11" fillId="2" borderId="1" xfId="0" applyFont="1" applyFill="1" applyBorder="1" applyAlignment="1">
      <alignment horizontal="center"/>
    </xf>
    <xf numFmtId="0" fontId="11" fillId="2" borderId="3" xfId="0" applyFont="1" applyFill="1" applyBorder="1" applyAlignment="1">
      <alignment horizontal="center"/>
    </xf>
    <xf numFmtId="0" fontId="11" fillId="2" borderId="4" xfId="0" applyFont="1" applyFill="1" applyBorder="1" applyAlignment="1">
      <alignment horizontal="center"/>
    </xf>
    <xf numFmtId="0" fontId="11" fillId="2" borderId="5" xfId="0" applyFont="1" applyFill="1" applyBorder="1" applyAlignment="1">
      <alignment horizontal="center"/>
    </xf>
    <xf numFmtId="0" fontId="11" fillId="2" borderId="6" xfId="0" applyFont="1" applyFill="1" applyBorder="1" applyAlignment="1">
      <alignment horizontal="center"/>
    </xf>
    <xf numFmtId="0" fontId="11" fillId="3" borderId="1" xfId="0" applyFont="1" applyFill="1" applyBorder="1" applyAlignment="1">
      <alignment horizontal="center"/>
    </xf>
    <xf numFmtId="0" fontId="11" fillId="3" borderId="2" xfId="0" applyFont="1" applyFill="1" applyBorder="1" applyAlignment="1">
      <alignment horizontal="center"/>
    </xf>
    <xf numFmtId="0" fontId="11" fillId="3" borderId="3" xfId="0" applyFont="1" applyFill="1" applyBorder="1" applyAlignment="1">
      <alignment horizontal="center"/>
    </xf>
    <xf numFmtId="0" fontId="11" fillId="2" borderId="8" xfId="0" applyFont="1" applyFill="1" applyBorder="1"/>
    <xf numFmtId="0" fontId="13" fillId="2" borderId="19" xfId="0" applyFont="1" applyFill="1" applyBorder="1"/>
    <xf numFmtId="0" fontId="11" fillId="3" borderId="10" xfId="0" applyFont="1" applyFill="1" applyBorder="1" applyAlignment="1">
      <alignment horizontal="center"/>
    </xf>
    <xf numFmtId="0" fontId="11" fillId="3" borderId="8" xfId="0" applyFont="1" applyFill="1" applyBorder="1" applyAlignment="1">
      <alignment horizontal="center"/>
    </xf>
    <xf numFmtId="0" fontId="11" fillId="3" borderId="9" xfId="0" applyFont="1" applyFill="1" applyBorder="1" applyAlignment="1">
      <alignment horizontal="center"/>
    </xf>
    <xf numFmtId="0" fontId="11" fillId="2" borderId="10" xfId="0" applyFont="1" applyFill="1" applyBorder="1" applyAlignment="1">
      <alignment horizontal="center"/>
    </xf>
    <xf numFmtId="0" fontId="11" fillId="2" borderId="8" xfId="0" applyFont="1" applyFill="1" applyBorder="1" applyAlignment="1">
      <alignment horizontal="center"/>
    </xf>
    <xf numFmtId="0" fontId="11" fillId="2" borderId="9" xfId="0" applyFont="1" applyFill="1" applyBorder="1" applyAlignment="1">
      <alignment horizontal="center"/>
    </xf>
    <xf numFmtId="0" fontId="11" fillId="2" borderId="20" xfId="0" applyFont="1" applyFill="1" applyBorder="1" applyAlignment="1">
      <alignment horizontal="center"/>
    </xf>
    <xf numFmtId="9" fontId="11" fillId="2" borderId="8" xfId="75" applyFont="1" applyFill="1" applyBorder="1"/>
    <xf numFmtId="44" fontId="11" fillId="2" borderId="8" xfId="1" applyFont="1" applyFill="1" applyBorder="1"/>
    <xf numFmtId="0" fontId="12" fillId="4" borderId="33" xfId="0" applyFont="1" applyFill="1" applyBorder="1" applyAlignment="1">
      <alignment shrinkToFit="1"/>
    </xf>
    <xf numFmtId="0" fontId="12" fillId="4" borderId="33" xfId="0" applyFont="1" applyFill="1" applyBorder="1" applyAlignment="1">
      <alignment horizontal="center" shrinkToFit="1"/>
    </xf>
    <xf numFmtId="0" fontId="11" fillId="4" borderId="33" xfId="0" applyFont="1" applyFill="1" applyBorder="1" applyAlignment="1">
      <alignment horizontal="center"/>
    </xf>
    <xf numFmtId="44" fontId="11" fillId="4" borderId="33" xfId="1" applyFont="1" applyFill="1" applyBorder="1"/>
    <xf numFmtId="0" fontId="11" fillId="4" borderId="34" xfId="0" applyFont="1" applyFill="1" applyBorder="1"/>
    <xf numFmtId="0" fontId="11" fillId="2" borderId="28" xfId="0" applyFont="1" applyFill="1" applyBorder="1"/>
    <xf numFmtId="0" fontId="17" fillId="2" borderId="15" xfId="0" applyFont="1" applyFill="1" applyBorder="1"/>
    <xf numFmtId="0" fontId="11" fillId="3" borderId="27" xfId="0" applyFont="1" applyFill="1" applyBorder="1" applyAlignment="1">
      <alignment horizontal="center"/>
    </xf>
    <xf numFmtId="0" fontId="11" fillId="3" borderId="28" xfId="0" applyFont="1" applyFill="1" applyBorder="1" applyAlignment="1">
      <alignment horizontal="center"/>
    </xf>
    <xf numFmtId="0" fontId="11" fillId="3" borderId="29" xfId="0" applyFont="1" applyFill="1" applyBorder="1" applyAlignment="1">
      <alignment horizontal="center"/>
    </xf>
    <xf numFmtId="0" fontId="11" fillId="2" borderId="27" xfId="0" applyFont="1" applyFill="1" applyBorder="1" applyAlignment="1">
      <alignment horizontal="center"/>
    </xf>
    <xf numFmtId="0" fontId="11" fillId="2" borderId="28" xfId="0" applyFont="1" applyFill="1" applyBorder="1" applyAlignment="1">
      <alignment horizontal="center"/>
    </xf>
    <xf numFmtId="0" fontId="11" fillId="2" borderId="29" xfId="0" applyFont="1" applyFill="1" applyBorder="1" applyAlignment="1">
      <alignment horizontal="center"/>
    </xf>
    <xf numFmtId="0" fontId="11" fillId="2" borderId="17" xfId="0" applyFont="1" applyFill="1" applyBorder="1" applyAlignment="1">
      <alignment horizontal="center"/>
    </xf>
    <xf numFmtId="9" fontId="11" fillId="2" borderId="28" xfId="75" applyFont="1" applyFill="1" applyBorder="1"/>
    <xf numFmtId="44" fontId="13" fillId="2" borderId="28" xfId="0" applyNumberFormat="1" applyFont="1" applyFill="1" applyBorder="1"/>
    <xf numFmtId="44" fontId="11" fillId="2" borderId="28" xfId="1" applyFont="1" applyFill="1" applyBorder="1"/>
    <xf numFmtId="0" fontId="11" fillId="7" borderId="33" xfId="0" applyFont="1" applyFill="1" applyBorder="1" applyAlignment="1"/>
    <xf numFmtId="0" fontId="11" fillId="5" borderId="33" xfId="0" applyFont="1" applyFill="1" applyBorder="1" applyAlignment="1"/>
    <xf numFmtId="0" fontId="11" fillId="5" borderId="33" xfId="0" applyFont="1" applyFill="1" applyBorder="1" applyAlignment="1">
      <alignment horizontal="center"/>
    </xf>
    <xf numFmtId="9" fontId="11" fillId="5" borderId="33" xfId="75" applyFont="1" applyFill="1" applyBorder="1"/>
    <xf numFmtId="0" fontId="11" fillId="5" borderId="33" xfId="0" applyFont="1" applyFill="1" applyBorder="1"/>
    <xf numFmtId="44" fontId="13" fillId="5" borderId="33" xfId="0" applyNumberFormat="1" applyFont="1" applyFill="1" applyBorder="1"/>
    <xf numFmtId="44" fontId="11" fillId="5" borderId="33" xfId="1" applyFont="1" applyFill="1" applyBorder="1"/>
    <xf numFmtId="164" fontId="11" fillId="5" borderId="34" xfId="0" applyNumberFormat="1" applyFont="1" applyFill="1" applyBorder="1"/>
    <xf numFmtId="0" fontId="11" fillId="7" borderId="33" xfId="0" applyFont="1" applyFill="1" applyBorder="1" applyAlignment="1">
      <alignment horizontal="center"/>
    </xf>
    <xf numFmtId="9" fontId="11" fillId="7" borderId="33" xfId="75" applyFont="1" applyFill="1" applyBorder="1"/>
    <xf numFmtId="0" fontId="11" fillId="7" borderId="33" xfId="0" applyFont="1" applyFill="1" applyBorder="1"/>
    <xf numFmtId="44" fontId="13" fillId="7" borderId="33" xfId="0" applyNumberFormat="1" applyFont="1" applyFill="1" applyBorder="1"/>
    <xf numFmtId="44" fontId="11" fillId="7" borderId="33" xfId="1" applyFont="1" applyFill="1" applyBorder="1"/>
    <xf numFmtId="164" fontId="11" fillId="7" borderId="34" xfId="0" applyNumberFormat="1" applyFont="1" applyFill="1" applyBorder="1"/>
    <xf numFmtId="0" fontId="17" fillId="8" borderId="33" xfId="0" applyFont="1" applyFill="1" applyBorder="1" applyAlignment="1"/>
    <xf numFmtId="0" fontId="11" fillId="8" borderId="33" xfId="0" applyFont="1" applyFill="1" applyBorder="1" applyAlignment="1">
      <alignment horizontal="center"/>
    </xf>
    <xf numFmtId="9" fontId="11" fillId="8" borderId="33" xfId="75" applyFont="1" applyFill="1" applyBorder="1"/>
    <xf numFmtId="0" fontId="11" fillId="8" borderId="33" xfId="0" applyFont="1" applyFill="1" applyBorder="1"/>
    <xf numFmtId="44" fontId="13" fillId="8" borderId="33" xfId="0" applyNumberFormat="1" applyFont="1" applyFill="1" applyBorder="1"/>
    <xf numFmtId="44" fontId="11" fillId="8" borderId="33" xfId="1" applyFont="1" applyFill="1" applyBorder="1"/>
    <xf numFmtId="164" fontId="11" fillId="8" borderId="34" xfId="0" applyNumberFormat="1" applyFont="1" applyFill="1" applyBorder="1"/>
    <xf numFmtId="0" fontId="11" fillId="6" borderId="33" xfId="0" applyFont="1" applyFill="1" applyBorder="1" applyAlignment="1"/>
    <xf numFmtId="0" fontId="11" fillId="6" borderId="33" xfId="0" applyFont="1" applyFill="1" applyBorder="1" applyAlignment="1">
      <alignment horizontal="center"/>
    </xf>
    <xf numFmtId="9" fontId="11" fillId="6" borderId="33" xfId="75" applyFont="1" applyFill="1" applyBorder="1"/>
    <xf numFmtId="0" fontId="11" fillId="6" borderId="33" xfId="0" applyFont="1" applyFill="1" applyBorder="1"/>
    <xf numFmtId="44" fontId="13" fillId="6" borderId="33" xfId="0" applyNumberFormat="1" applyFont="1" applyFill="1" applyBorder="1"/>
    <xf numFmtId="44" fontId="11" fillId="6" borderId="33" xfId="1" applyFont="1" applyFill="1" applyBorder="1"/>
    <xf numFmtId="164" fontId="11" fillId="6" borderId="34" xfId="0" applyNumberFormat="1" applyFont="1" applyFill="1" applyBorder="1"/>
    <xf numFmtId="0" fontId="11" fillId="10" borderId="33" xfId="0" applyFont="1" applyFill="1" applyBorder="1" applyAlignment="1"/>
    <xf numFmtId="0" fontId="11" fillId="10" borderId="33" xfId="0" applyFont="1" applyFill="1" applyBorder="1" applyAlignment="1">
      <alignment horizontal="center"/>
    </xf>
    <xf numFmtId="9" fontId="11" fillId="10" borderId="33" xfId="75" applyFont="1" applyFill="1" applyBorder="1"/>
    <xf numFmtId="0" fontId="11" fillId="10" borderId="33" xfId="0" applyFont="1" applyFill="1" applyBorder="1"/>
    <xf numFmtId="44" fontId="13" fillId="10" borderId="33" xfId="0" applyNumberFormat="1" applyFont="1" applyFill="1" applyBorder="1"/>
    <xf numFmtId="44" fontId="11" fillId="10" borderId="33" xfId="1" applyFont="1" applyFill="1" applyBorder="1"/>
    <xf numFmtId="164" fontId="11" fillId="10" borderId="34" xfId="0" applyNumberFormat="1" applyFont="1" applyFill="1" applyBorder="1"/>
    <xf numFmtId="0" fontId="11" fillId="11" borderId="33" xfId="0" applyFont="1" applyFill="1" applyBorder="1" applyAlignment="1"/>
    <xf numFmtId="0" fontId="11" fillId="11" borderId="33" xfId="0" applyFont="1" applyFill="1" applyBorder="1" applyAlignment="1">
      <alignment horizontal="center"/>
    </xf>
    <xf numFmtId="9" fontId="11" fillId="11" borderId="33" xfId="75" applyFont="1" applyFill="1" applyBorder="1"/>
    <xf numFmtId="0" fontId="11" fillId="11" borderId="33" xfId="0" applyFont="1" applyFill="1" applyBorder="1"/>
    <xf numFmtId="44" fontId="13" fillId="11" borderId="33" xfId="0" applyNumberFormat="1" applyFont="1" applyFill="1" applyBorder="1"/>
    <xf numFmtId="44" fontId="11" fillId="11" borderId="33" xfId="1" applyFont="1" applyFill="1" applyBorder="1"/>
    <xf numFmtId="164" fontId="11" fillId="11" borderId="34" xfId="0" applyNumberFormat="1" applyFont="1" applyFill="1" applyBorder="1"/>
    <xf numFmtId="0" fontId="11" fillId="9" borderId="33" xfId="0" applyFont="1" applyFill="1" applyBorder="1" applyAlignment="1"/>
    <xf numFmtId="0" fontId="11" fillId="9" borderId="33" xfId="0" applyFont="1" applyFill="1" applyBorder="1" applyAlignment="1">
      <alignment horizontal="center"/>
    </xf>
    <xf numFmtId="9" fontId="11" fillId="9" borderId="33" xfId="75" applyFont="1" applyFill="1" applyBorder="1"/>
    <xf numFmtId="0" fontId="11" fillId="9" borderId="33" xfId="0" applyFont="1" applyFill="1" applyBorder="1"/>
    <xf numFmtId="44" fontId="13" fillId="9" borderId="33" xfId="0" applyNumberFormat="1" applyFont="1" applyFill="1" applyBorder="1"/>
    <xf numFmtId="44" fontId="11" fillId="9" borderId="33" xfId="1" applyFont="1" applyFill="1" applyBorder="1"/>
    <xf numFmtId="164" fontId="11" fillId="9" borderId="34" xfId="0" applyNumberFormat="1" applyFont="1" applyFill="1" applyBorder="1"/>
    <xf numFmtId="0" fontId="11" fillId="2" borderId="11" xfId="0" applyFont="1" applyFill="1" applyBorder="1"/>
    <xf numFmtId="0" fontId="11" fillId="2" borderId="14" xfId="0" applyFont="1" applyFill="1" applyBorder="1"/>
    <xf numFmtId="0" fontId="11" fillId="2" borderId="14" xfId="0" applyFont="1" applyFill="1" applyBorder="1" applyAlignment="1">
      <alignment horizontal="center"/>
    </xf>
    <xf numFmtId="44" fontId="11" fillId="2" borderId="14" xfId="1" applyFont="1" applyFill="1" applyBorder="1"/>
    <xf numFmtId="0" fontId="11" fillId="2" borderId="22" xfId="0" applyFont="1" applyFill="1" applyBorder="1"/>
    <xf numFmtId="0" fontId="11" fillId="2" borderId="12" xfId="0" applyFont="1" applyFill="1" applyBorder="1"/>
    <xf numFmtId="0" fontId="11" fillId="2" borderId="23" xfId="0" applyFont="1" applyFill="1" applyBorder="1"/>
    <xf numFmtId="0" fontId="11" fillId="2" borderId="10" xfId="0" applyFont="1" applyFill="1" applyBorder="1"/>
    <xf numFmtId="164" fontId="11" fillId="2" borderId="9" xfId="0" applyNumberFormat="1" applyFont="1" applyFill="1" applyBorder="1"/>
    <xf numFmtId="0" fontId="11" fillId="2" borderId="1" xfId="0" applyFont="1" applyFill="1" applyBorder="1"/>
    <xf numFmtId="164" fontId="11" fillId="2" borderId="3" xfId="0" applyNumberFormat="1" applyFont="1" applyFill="1" applyBorder="1"/>
    <xf numFmtId="0" fontId="11" fillId="2" borderId="27" xfId="0" applyFont="1" applyFill="1" applyBorder="1"/>
    <xf numFmtId="164" fontId="11" fillId="2" borderId="29" xfId="0" applyNumberFormat="1" applyFont="1" applyFill="1" applyBorder="1"/>
    <xf numFmtId="0" fontId="11" fillId="2" borderId="4" xfId="0" applyFont="1" applyFill="1" applyBorder="1"/>
    <xf numFmtId="0" fontId="17" fillId="2" borderId="35" xfId="0" applyFont="1" applyFill="1" applyBorder="1"/>
    <xf numFmtId="0" fontId="11" fillId="3" borderId="4" xfId="0" applyFont="1" applyFill="1" applyBorder="1" applyAlignment="1">
      <alignment horizontal="center"/>
    </xf>
    <xf numFmtId="0" fontId="11" fillId="3" borderId="5" xfId="0" applyFont="1" applyFill="1" applyBorder="1" applyAlignment="1">
      <alignment horizontal="center"/>
    </xf>
    <xf numFmtId="0" fontId="11" fillId="3" borderId="6" xfId="0" applyFont="1" applyFill="1" applyBorder="1" applyAlignment="1">
      <alignment horizontal="center"/>
    </xf>
    <xf numFmtId="0" fontId="11" fillId="2" borderId="26" xfId="0" applyFont="1" applyFill="1" applyBorder="1" applyAlignment="1">
      <alignment horizontal="center"/>
    </xf>
    <xf numFmtId="9" fontId="11" fillId="2" borderId="5" xfId="75" applyFont="1" applyFill="1" applyBorder="1"/>
    <xf numFmtId="0" fontId="11" fillId="2" borderId="5" xfId="0" applyFont="1" applyFill="1" applyBorder="1"/>
    <xf numFmtId="44" fontId="13" fillId="2" borderId="5" xfId="0" applyNumberFormat="1" applyFont="1" applyFill="1" applyBorder="1"/>
    <xf numFmtId="44" fontId="11" fillId="2" borderId="5" xfId="1" applyFont="1" applyFill="1" applyBorder="1"/>
    <xf numFmtId="164" fontId="11" fillId="2" borderId="6" xfId="0" applyNumberFormat="1" applyFont="1" applyFill="1" applyBorder="1"/>
    <xf numFmtId="164" fontId="11" fillId="2" borderId="0" xfId="0" applyNumberFormat="1" applyFont="1" applyFill="1"/>
    <xf numFmtId="9" fontId="11" fillId="2" borderId="36" xfId="75" applyFont="1" applyFill="1" applyBorder="1"/>
    <xf numFmtId="0" fontId="11" fillId="4" borderId="33" xfId="0" applyFont="1" applyFill="1" applyBorder="1"/>
    <xf numFmtId="164" fontId="11" fillId="2" borderId="19" xfId="0" applyNumberFormat="1" applyFont="1" applyFill="1" applyBorder="1"/>
    <xf numFmtId="164" fontId="11" fillId="2" borderId="31" xfId="0" applyNumberFormat="1" applyFont="1" applyFill="1" applyBorder="1"/>
    <xf numFmtId="164" fontId="11" fillId="2" borderId="15" xfId="0" applyNumberFormat="1" applyFont="1" applyFill="1" applyBorder="1"/>
    <xf numFmtId="164" fontId="11" fillId="7" borderId="33" xfId="0" applyNumberFormat="1" applyFont="1" applyFill="1" applyBorder="1"/>
    <xf numFmtId="164" fontId="11" fillId="5" borderId="33" xfId="0" applyNumberFormat="1" applyFont="1" applyFill="1" applyBorder="1"/>
    <xf numFmtId="164" fontId="11" fillId="8" borderId="33" xfId="0" applyNumberFormat="1" applyFont="1" applyFill="1" applyBorder="1"/>
    <xf numFmtId="164" fontId="11" fillId="6" borderId="33" xfId="0" applyNumberFormat="1" applyFont="1" applyFill="1" applyBorder="1"/>
    <xf numFmtId="164" fontId="11" fillId="10" borderId="33" xfId="0" applyNumberFormat="1" applyFont="1" applyFill="1" applyBorder="1"/>
    <xf numFmtId="164" fontId="11" fillId="11" borderId="33" xfId="0" applyNumberFormat="1" applyFont="1" applyFill="1" applyBorder="1"/>
    <xf numFmtId="164" fontId="11" fillId="9" borderId="33" xfId="0" applyNumberFormat="1" applyFont="1" applyFill="1" applyBorder="1"/>
    <xf numFmtId="164" fontId="11" fillId="2" borderId="35" xfId="0" applyNumberFormat="1" applyFont="1" applyFill="1" applyBorder="1"/>
    <xf numFmtId="9" fontId="11" fillId="2" borderId="30" xfId="75" applyFont="1" applyFill="1" applyBorder="1"/>
    <xf numFmtId="0" fontId="11" fillId="2" borderId="30" xfId="0" applyFont="1" applyFill="1" applyBorder="1"/>
    <xf numFmtId="44" fontId="13" fillId="2" borderId="30" xfId="0" applyNumberFormat="1" applyFont="1" applyFill="1" applyBorder="1"/>
    <xf numFmtId="0" fontId="14" fillId="2" borderId="15" xfId="0" applyFont="1" applyFill="1" applyBorder="1"/>
    <xf numFmtId="0" fontId="14" fillId="2" borderId="16" xfId="0" applyFont="1" applyFill="1" applyBorder="1"/>
    <xf numFmtId="1" fontId="14" fillId="2" borderId="16" xfId="0" applyNumberFormat="1" applyFont="1" applyFill="1" applyBorder="1"/>
    <xf numFmtId="0" fontId="14" fillId="2" borderId="17" xfId="0" applyFont="1" applyFill="1" applyBorder="1"/>
    <xf numFmtId="0" fontId="14" fillId="2" borderId="0" xfId="0" applyFont="1" applyFill="1"/>
    <xf numFmtId="0" fontId="14" fillId="2" borderId="0" xfId="0" applyFont="1" applyFill="1" applyBorder="1"/>
    <xf numFmtId="1" fontId="14" fillId="2" borderId="0" xfId="0" applyNumberFormat="1" applyFont="1" applyFill="1" applyBorder="1"/>
    <xf numFmtId="1" fontId="14" fillId="2" borderId="21" xfId="0" applyNumberFormat="1" applyFont="1" applyFill="1" applyBorder="1"/>
    <xf numFmtId="0" fontId="14" fillId="2" borderId="0" xfId="0" applyFont="1" applyFill="1" applyBorder="1" applyAlignment="1"/>
    <xf numFmtId="1" fontId="14" fillId="2" borderId="0" xfId="0" applyNumberFormat="1" applyFont="1" applyFill="1"/>
    <xf numFmtId="0" fontId="0" fillId="2" borderId="0" xfId="0" applyFill="1" applyBorder="1"/>
    <xf numFmtId="1" fontId="0" fillId="2" borderId="0" xfId="0" applyNumberFormat="1" applyFill="1" applyBorder="1"/>
    <xf numFmtId="0" fontId="0" fillId="2" borderId="0" xfId="0" applyFill="1"/>
    <xf numFmtId="1" fontId="0" fillId="2" borderId="0" xfId="0" applyNumberFormat="1" applyFill="1"/>
    <xf numFmtId="0" fontId="18" fillId="2" borderId="0" xfId="0" applyFont="1" applyFill="1" applyBorder="1"/>
    <xf numFmtId="0" fontId="19" fillId="2" borderId="0" xfId="0" applyFont="1" applyFill="1" applyBorder="1"/>
    <xf numFmtId="0" fontId="14" fillId="2" borderId="11" xfId="0" applyFont="1" applyFill="1" applyBorder="1"/>
    <xf numFmtId="0" fontId="14" fillId="2" borderId="14" xfId="0" applyFont="1" applyFill="1" applyBorder="1"/>
    <xf numFmtId="1" fontId="14" fillId="2" borderId="14" xfId="0" applyNumberFormat="1" applyFont="1" applyFill="1" applyBorder="1"/>
    <xf numFmtId="0" fontId="14" fillId="2" borderId="22" xfId="0" applyFont="1" applyFill="1" applyBorder="1"/>
    <xf numFmtId="0" fontId="14" fillId="2" borderId="12" xfId="0" applyFont="1" applyFill="1" applyBorder="1"/>
    <xf numFmtId="0" fontId="14" fillId="2" borderId="23" xfId="0" applyFont="1" applyFill="1" applyBorder="1"/>
    <xf numFmtId="0" fontId="14" fillId="2" borderId="12" xfId="0" applyFont="1" applyFill="1" applyBorder="1" applyAlignment="1"/>
    <xf numFmtId="0" fontId="14" fillId="2" borderId="13" xfId="0" applyFont="1" applyFill="1" applyBorder="1"/>
    <xf numFmtId="0" fontId="14" fillId="2" borderId="7" xfId="0" applyFont="1" applyFill="1" applyBorder="1"/>
    <xf numFmtId="1" fontId="14" fillId="2" borderId="7" xfId="0" applyNumberFormat="1" applyFont="1" applyFill="1" applyBorder="1"/>
    <xf numFmtId="0" fontId="14" fillId="2" borderId="24" xfId="0" applyFont="1" applyFill="1" applyBorder="1"/>
    <xf numFmtId="0" fontId="15" fillId="2" borderId="0" xfId="0" applyFont="1" applyFill="1" applyBorder="1" applyAlignment="1">
      <alignment horizontal="center"/>
    </xf>
    <xf numFmtId="0" fontId="13" fillId="2" borderId="14" xfId="0" applyFont="1" applyFill="1" applyBorder="1"/>
    <xf numFmtId="0" fontId="11" fillId="2" borderId="0" xfId="0" applyFont="1" applyFill="1" applyBorder="1" applyAlignment="1">
      <alignment horizontal="center"/>
    </xf>
    <xf numFmtId="0" fontId="18" fillId="2" borderId="14" xfId="0" applyFont="1" applyFill="1" applyBorder="1"/>
    <xf numFmtId="0" fontId="14" fillId="2" borderId="7" xfId="0" applyFont="1" applyFill="1" applyBorder="1" applyAlignment="1">
      <alignment horizontal="center"/>
    </xf>
    <xf numFmtId="1" fontId="14" fillId="2" borderId="7" xfId="0" applyNumberFormat="1" applyFont="1" applyFill="1" applyBorder="1" applyAlignment="1">
      <alignment horizontal="center"/>
    </xf>
    <xf numFmtId="0" fontId="16" fillId="0" borderId="0" xfId="77"/>
    <xf numFmtId="0" fontId="13" fillId="2" borderId="0" xfId="77" applyFont="1" applyFill="1" applyBorder="1" applyAlignment="1">
      <alignment horizontal="left" shrinkToFit="1"/>
    </xf>
    <xf numFmtId="0" fontId="13" fillId="2" borderId="0" xfId="77" applyFont="1" applyFill="1" applyBorder="1"/>
    <xf numFmtId="0" fontId="13" fillId="2" borderId="0" xfId="77" applyFont="1" applyFill="1" applyBorder="1" applyAlignment="1">
      <alignment horizontal="center"/>
    </xf>
    <xf numFmtId="44" fontId="13" fillId="2" borderId="0" xfId="76" applyFont="1" applyFill="1" applyBorder="1"/>
    <xf numFmtId="0" fontId="12" fillId="2" borderId="0" xfId="77" applyFont="1" applyFill="1" applyBorder="1" applyAlignment="1">
      <alignment horizontal="center" shrinkToFit="1"/>
    </xf>
    <xf numFmtId="164" fontId="13" fillId="2" borderId="0" xfId="77" applyNumberFormat="1" applyFont="1" applyFill="1" applyBorder="1"/>
    <xf numFmtId="44" fontId="13" fillId="2" borderId="0" xfId="77" applyNumberFormat="1" applyFont="1" applyFill="1" applyBorder="1"/>
    <xf numFmtId="0" fontId="13" fillId="2" borderId="2" xfId="77" applyFont="1" applyFill="1" applyBorder="1" applyAlignment="1">
      <alignment horizontal="center"/>
    </xf>
    <xf numFmtId="44" fontId="13" fillId="2" borderId="2" xfId="76" applyFont="1" applyFill="1" applyBorder="1"/>
    <xf numFmtId="0" fontId="13" fillId="2" borderId="31" xfId="48" applyFont="1" applyFill="1" applyBorder="1"/>
    <xf numFmtId="0" fontId="13" fillId="2" borderId="5" xfId="77" applyFont="1" applyFill="1" applyBorder="1" applyAlignment="1">
      <alignment horizontal="center"/>
    </xf>
    <xf numFmtId="0" fontId="13" fillId="2" borderId="11" xfId="77" applyFont="1" applyFill="1" applyBorder="1"/>
    <xf numFmtId="0" fontId="13" fillId="2" borderId="14" xfId="77" applyFont="1" applyFill="1" applyBorder="1"/>
    <xf numFmtId="0" fontId="13" fillId="2" borderId="14" xfId="77" applyFont="1" applyFill="1" applyBorder="1" applyAlignment="1">
      <alignment horizontal="center"/>
    </xf>
    <xf numFmtId="0" fontId="13" fillId="2" borderId="22" xfId="77" applyFont="1" applyFill="1" applyBorder="1"/>
    <xf numFmtId="0" fontId="13" fillId="2" borderId="12" xfId="77" applyFont="1" applyFill="1" applyBorder="1"/>
    <xf numFmtId="0" fontId="13" fillId="2" borderId="23" xfId="77" applyFont="1" applyFill="1" applyBorder="1"/>
    <xf numFmtId="0" fontId="13" fillId="2" borderId="1" xfId="77" applyFont="1" applyFill="1" applyBorder="1"/>
    <xf numFmtId="0" fontId="13" fillId="2" borderId="4" xfId="77" applyFont="1" applyFill="1" applyBorder="1"/>
    <xf numFmtId="9" fontId="0" fillId="0" borderId="0" xfId="75" applyFont="1" applyBorder="1"/>
    <xf numFmtId="0" fontId="0" fillId="0" borderId="0" xfId="0" applyBorder="1"/>
    <xf numFmtId="0" fontId="39" fillId="2" borderId="0" xfId="0" applyFont="1" applyFill="1" applyAlignment="1" applyProtection="1"/>
    <xf numFmtId="44" fontId="39" fillId="44" borderId="2" xfId="494" applyFont="1" applyFill="1" applyBorder="1" applyProtection="1"/>
    <xf numFmtId="0" fontId="39" fillId="2" borderId="2" xfId="0" applyFont="1" applyFill="1" applyBorder="1" applyAlignment="1" applyProtection="1">
      <alignment wrapText="1"/>
    </xf>
    <xf numFmtId="44" fontId="42" fillId="2" borderId="0" xfId="0" applyNumberFormat="1" applyFont="1" applyFill="1" applyBorder="1" applyAlignment="1" applyProtection="1"/>
    <xf numFmtId="0" fontId="38" fillId="2" borderId="0" xfId="0" applyFont="1" applyFill="1" applyProtection="1"/>
    <xf numFmtId="44" fontId="39" fillId="44" borderId="2" xfId="494" applyFont="1" applyFill="1" applyBorder="1" applyAlignment="1" applyProtection="1">
      <alignment wrapText="1"/>
    </xf>
    <xf numFmtId="0" fontId="39" fillId="2" borderId="0" xfId="0" applyFont="1" applyFill="1" applyAlignment="1" applyProtection="1">
      <alignment wrapText="1"/>
    </xf>
    <xf numFmtId="44" fontId="39" fillId="44" borderId="2" xfId="494" applyFont="1" applyFill="1" applyBorder="1" applyAlignment="1" applyProtection="1">
      <alignment horizontal="center" wrapText="1"/>
    </xf>
    <xf numFmtId="0" fontId="39" fillId="2" borderId="2" xfId="0" applyFont="1" applyFill="1" applyBorder="1" applyAlignment="1" applyProtection="1">
      <alignment horizontal="left" wrapText="1"/>
    </xf>
    <xf numFmtId="0" fontId="39" fillId="2" borderId="2" xfId="0" applyFont="1" applyFill="1" applyBorder="1" applyProtection="1"/>
    <xf numFmtId="0" fontId="39" fillId="2" borderId="0" xfId="0" applyFont="1" applyFill="1" applyProtection="1"/>
    <xf numFmtId="44" fontId="39" fillId="44" borderId="2" xfId="494" applyFont="1" applyFill="1" applyBorder="1" applyAlignment="1" applyProtection="1">
      <alignment horizontal="left" wrapText="1"/>
    </xf>
    <xf numFmtId="0" fontId="40" fillId="2" borderId="0" xfId="0" applyFont="1" applyFill="1" applyAlignment="1" applyProtection="1"/>
    <xf numFmtId="0" fontId="39" fillId="2" borderId="2" xfId="0" applyFont="1" applyFill="1" applyBorder="1" applyAlignment="1" applyProtection="1"/>
    <xf numFmtId="0" fontId="39" fillId="2" borderId="0" xfId="0" applyFont="1" applyFill="1" applyBorder="1" applyAlignment="1" applyProtection="1">
      <alignment horizontal="left" wrapText="1"/>
    </xf>
    <xf numFmtId="0" fontId="39" fillId="2" borderId="0" xfId="0" applyFont="1" applyFill="1" applyBorder="1" applyProtection="1"/>
    <xf numFmtId="44" fontId="39" fillId="2" borderId="0" xfId="0" applyNumberFormat="1" applyFont="1" applyFill="1" applyBorder="1" applyProtection="1"/>
    <xf numFmtId="0" fontId="39" fillId="44" borderId="2" xfId="0" applyFont="1" applyFill="1" applyBorder="1" applyAlignment="1" applyProtection="1">
      <alignment wrapText="1"/>
    </xf>
    <xf numFmtId="0" fontId="39" fillId="44" borderId="2" xfId="0" applyFont="1" applyFill="1" applyBorder="1" applyProtection="1"/>
    <xf numFmtId="0" fontId="41" fillId="2" borderId="0" xfId="0" applyFont="1" applyFill="1" applyBorder="1" applyAlignment="1" applyProtection="1">
      <alignment horizontal="center" wrapText="1"/>
    </xf>
    <xf numFmtId="0" fontId="39" fillId="2" borderId="0" xfId="0" applyFont="1" applyFill="1" applyAlignment="1" applyProtection="1">
      <alignment horizontal="left" wrapText="1"/>
    </xf>
    <xf numFmtId="0" fontId="39" fillId="45" borderId="0" xfId="0" applyFont="1" applyFill="1" applyProtection="1"/>
    <xf numFmtId="0" fontId="39" fillId="45" borderId="2" xfId="0" applyFont="1" applyFill="1" applyBorder="1" applyAlignment="1" applyProtection="1">
      <alignment wrapText="1"/>
    </xf>
    <xf numFmtId="0" fontId="39" fillId="45" borderId="2" xfId="0" applyFont="1" applyFill="1" applyBorder="1" applyAlignment="1" applyProtection="1"/>
    <xf numFmtId="44" fontId="39" fillId="45" borderId="2" xfId="494" applyFont="1" applyFill="1" applyBorder="1" applyAlignment="1" applyProtection="1">
      <alignment wrapText="1"/>
    </xf>
    <xf numFmtId="0" fontId="39" fillId="45" borderId="2" xfId="0" applyFont="1" applyFill="1" applyBorder="1" applyProtection="1"/>
    <xf numFmtId="0" fontId="39" fillId="45" borderId="2" xfId="0" applyFont="1" applyFill="1" applyBorder="1" applyAlignment="1" applyProtection="1">
      <alignment horizontal="left" wrapText="1"/>
    </xf>
    <xf numFmtId="44" fontId="39" fillId="45" borderId="2" xfId="494" applyFont="1" applyFill="1" applyBorder="1" applyAlignment="1" applyProtection="1">
      <alignment horizontal="left" wrapText="1"/>
    </xf>
    <xf numFmtId="44" fontId="39" fillId="45" borderId="2" xfId="494" applyFont="1" applyFill="1" applyBorder="1" applyAlignment="1" applyProtection="1">
      <alignment horizontal="center" wrapText="1"/>
    </xf>
    <xf numFmtId="44" fontId="39" fillId="45" borderId="2" xfId="494" applyFont="1" applyFill="1" applyBorder="1" applyProtection="1"/>
    <xf numFmtId="0" fontId="39" fillId="45" borderId="0" xfId="0" applyFont="1" applyFill="1" applyBorder="1" applyProtection="1"/>
    <xf numFmtId="44" fontId="39" fillId="45" borderId="0" xfId="0" applyNumberFormat="1" applyFont="1" applyFill="1" applyBorder="1" applyProtection="1"/>
    <xf numFmtId="0" fontId="39" fillId="45" borderId="0" xfId="0" applyFont="1" applyFill="1" applyAlignment="1" applyProtection="1">
      <alignment wrapText="1"/>
    </xf>
    <xf numFmtId="0" fontId="39" fillId="45" borderId="0" xfId="0" applyFont="1" applyFill="1" applyBorder="1" applyAlignment="1" applyProtection="1">
      <alignment wrapText="1"/>
    </xf>
    <xf numFmtId="0" fontId="39" fillId="45" borderId="0" xfId="0" applyFont="1" applyFill="1" applyBorder="1" applyAlignment="1" applyProtection="1">
      <alignment horizontal="left" wrapText="1"/>
    </xf>
    <xf numFmtId="0" fontId="39" fillId="45" borderId="0" xfId="0" applyFont="1" applyFill="1" applyBorder="1" applyProtection="1">
      <protection locked="0"/>
    </xf>
    <xf numFmtId="44" fontId="42" fillId="45" borderId="0" xfId="0" applyNumberFormat="1" applyFont="1" applyFill="1" applyBorder="1" applyAlignment="1" applyProtection="1"/>
    <xf numFmtId="0" fontId="16" fillId="2" borderId="0" xfId="77" applyFill="1"/>
    <xf numFmtId="0" fontId="13" fillId="2" borderId="48" xfId="77" applyFont="1" applyFill="1" applyBorder="1" applyAlignment="1">
      <alignment horizontal="center"/>
    </xf>
    <xf numFmtId="9" fontId="11" fillId="2" borderId="48" xfId="75" applyFont="1" applyFill="1" applyBorder="1"/>
    <xf numFmtId="0" fontId="13" fillId="2" borderId="47" xfId="77" applyFont="1" applyFill="1" applyBorder="1"/>
    <xf numFmtId="0" fontId="11" fillId="2" borderId="2" xfId="77" applyFont="1" applyFill="1" applyBorder="1"/>
    <xf numFmtId="0" fontId="11" fillId="2" borderId="0" xfId="0" applyFont="1" applyFill="1" applyBorder="1" applyAlignment="1">
      <alignment horizontal="center"/>
    </xf>
    <xf numFmtId="0" fontId="13" fillId="2" borderId="0" xfId="77" applyFont="1" applyFill="1" applyBorder="1" applyAlignment="1">
      <alignment horizontal="center"/>
    </xf>
    <xf numFmtId="0" fontId="11" fillId="2" borderId="0" xfId="0" applyFont="1" applyFill="1" applyBorder="1" applyAlignment="1">
      <alignment horizontal="center"/>
    </xf>
    <xf numFmtId="0" fontId="11" fillId="4" borderId="33" xfId="0" applyFont="1" applyFill="1" applyBorder="1" applyAlignment="1">
      <alignment horizontal="center"/>
    </xf>
    <xf numFmtId="0" fontId="13" fillId="49" borderId="2" xfId="77" applyFont="1" applyFill="1" applyBorder="1" applyAlignment="1">
      <alignment horizontal="center"/>
    </xf>
    <xf numFmtId="0" fontId="43" fillId="2" borderId="2" xfId="77" applyFont="1" applyFill="1" applyBorder="1" applyAlignment="1">
      <alignment horizontal="center"/>
    </xf>
    <xf numFmtId="164" fontId="13" fillId="2" borderId="2" xfId="77" applyNumberFormat="1" applyFont="1" applyFill="1" applyBorder="1"/>
    <xf numFmtId="0" fontId="13" fillId="50" borderId="2" xfId="77" applyFont="1" applyFill="1" applyBorder="1" applyAlignment="1">
      <alignment horizontal="center"/>
    </xf>
    <xf numFmtId="0" fontId="13" fillId="48" borderId="2" xfId="77" applyFont="1" applyFill="1" applyBorder="1" applyAlignment="1">
      <alignment horizontal="center"/>
    </xf>
    <xf numFmtId="0" fontId="13" fillId="44" borderId="2" xfId="77" applyFont="1" applyFill="1" applyBorder="1" applyAlignment="1">
      <alignment horizontal="center"/>
    </xf>
    <xf numFmtId="0" fontId="13" fillId="47" borderId="2" xfId="77" applyFont="1" applyFill="1" applyBorder="1" applyAlignment="1">
      <alignment horizontal="center"/>
    </xf>
    <xf numFmtId="0" fontId="13" fillId="51" borderId="2" xfId="77" applyFont="1" applyFill="1" applyBorder="1" applyAlignment="1">
      <alignment horizontal="center"/>
    </xf>
    <xf numFmtId="0" fontId="13" fillId="52" borderId="2" xfId="77" applyFont="1" applyFill="1" applyBorder="1" applyAlignment="1">
      <alignment horizontal="center"/>
    </xf>
    <xf numFmtId="0" fontId="13" fillId="46" borderId="2" xfId="77" applyFont="1" applyFill="1" applyBorder="1" applyAlignment="1">
      <alignment horizontal="center"/>
    </xf>
    <xf numFmtId="0" fontId="11" fillId="2" borderId="48" xfId="77" applyFont="1" applyFill="1" applyBorder="1"/>
    <xf numFmtId="0" fontId="13" fillId="46" borderId="48" xfId="77" applyFont="1" applyFill="1" applyBorder="1" applyAlignment="1">
      <alignment horizontal="center"/>
    </xf>
    <xf numFmtId="0" fontId="43" fillId="2" borderId="48" xfId="77" applyFont="1" applyFill="1" applyBorder="1" applyAlignment="1">
      <alignment horizontal="center"/>
    </xf>
    <xf numFmtId="44" fontId="11" fillId="2" borderId="48" xfId="1" applyFont="1" applyFill="1" applyBorder="1"/>
    <xf numFmtId="44" fontId="13" fillId="2" borderId="48" xfId="76" applyFont="1" applyFill="1" applyBorder="1"/>
    <xf numFmtId="164" fontId="13" fillId="2" borderId="48" xfId="77" applyNumberFormat="1" applyFont="1" applyFill="1" applyBorder="1"/>
    <xf numFmtId="164" fontId="11" fillId="2" borderId="49" xfId="0" applyNumberFormat="1" applyFont="1" applyFill="1" applyBorder="1"/>
    <xf numFmtId="0" fontId="11" fillId="2" borderId="5" xfId="77" applyFont="1" applyFill="1" applyBorder="1"/>
    <xf numFmtId="0" fontId="13" fillId="46" borderId="5" xfId="77" applyFont="1" applyFill="1" applyBorder="1" applyAlignment="1">
      <alignment horizontal="center"/>
    </xf>
    <xf numFmtId="0" fontId="43" fillId="2" borderId="5" xfId="77" applyFont="1" applyFill="1" applyBorder="1" applyAlignment="1">
      <alignment horizontal="center"/>
    </xf>
    <xf numFmtId="44" fontId="13" fillId="2" borderId="5" xfId="76" applyFont="1" applyFill="1" applyBorder="1"/>
    <xf numFmtId="164" fontId="13" fillId="2" borderId="5" xfId="77" applyNumberFormat="1" applyFont="1" applyFill="1" applyBorder="1"/>
    <xf numFmtId="44" fontId="13" fillId="46" borderId="48" xfId="0" applyNumberFormat="1" applyFont="1" applyFill="1" applyBorder="1"/>
    <xf numFmtId="44" fontId="13" fillId="46" borderId="2" xfId="0" applyNumberFormat="1" applyFont="1" applyFill="1" applyBorder="1"/>
    <xf numFmtId="44" fontId="13" fillId="46" borderId="5" xfId="0" applyNumberFormat="1" applyFont="1" applyFill="1" applyBorder="1"/>
    <xf numFmtId="44" fontId="13" fillId="49" borderId="8" xfId="0" applyNumberFormat="1" applyFont="1" applyFill="1" applyBorder="1"/>
    <xf numFmtId="0" fontId="13" fillId="51" borderId="28" xfId="77" applyFont="1" applyFill="1" applyBorder="1" applyAlignment="1">
      <alignment horizontal="center"/>
    </xf>
    <xf numFmtId="0" fontId="13" fillId="48" borderId="28" xfId="77" applyFont="1" applyFill="1" applyBorder="1" applyAlignment="1">
      <alignment horizontal="center"/>
    </xf>
    <xf numFmtId="0" fontId="13" fillId="10" borderId="33" xfId="77" applyFont="1" applyFill="1" applyBorder="1" applyAlignment="1"/>
    <xf numFmtId="0" fontId="13" fillId="2" borderId="28" xfId="77" applyFont="1" applyFill="1" applyBorder="1" applyAlignment="1">
      <alignment horizontal="center"/>
    </xf>
    <xf numFmtId="0" fontId="13" fillId="11" borderId="33" xfId="77" applyFont="1" applyFill="1" applyBorder="1" applyAlignment="1"/>
    <xf numFmtId="0" fontId="13" fillId="5" borderId="33" xfId="77" applyFont="1" applyFill="1" applyBorder="1" applyAlignment="1"/>
    <xf numFmtId="164" fontId="13" fillId="9" borderId="34" xfId="77" applyNumberFormat="1" applyFont="1" applyFill="1" applyBorder="1"/>
    <xf numFmtId="0" fontId="13" fillId="47" borderId="8" xfId="77" applyFont="1" applyFill="1" applyBorder="1" applyAlignment="1">
      <alignment horizontal="center"/>
    </xf>
    <xf numFmtId="44" fontId="13" fillId="11" borderId="33" xfId="76" applyFont="1" applyFill="1" applyBorder="1"/>
    <xf numFmtId="164" fontId="13" fillId="11" borderId="33" xfId="77" applyNumberFormat="1" applyFont="1" applyFill="1" applyBorder="1"/>
    <xf numFmtId="44" fontId="13" fillId="5" borderId="33" xfId="76" applyFont="1" applyFill="1" applyBorder="1"/>
    <xf numFmtId="0" fontId="43" fillId="2" borderId="8" xfId="77" applyFont="1" applyFill="1" applyBorder="1" applyAlignment="1">
      <alignment horizontal="center"/>
    </xf>
    <xf numFmtId="44" fontId="13" fillId="47" borderId="8" xfId="0" applyNumberFormat="1" applyFont="1" applyFill="1" applyBorder="1"/>
    <xf numFmtId="0" fontId="13" fillId="51" borderId="8" xfId="77" applyFont="1" applyFill="1" applyBorder="1" applyAlignment="1">
      <alignment horizontal="center"/>
    </xf>
    <xf numFmtId="0" fontId="12" fillId="4" borderId="33" xfId="77" applyFont="1" applyFill="1" applyBorder="1" applyAlignment="1">
      <alignment horizontal="center" shrinkToFit="1"/>
    </xf>
    <xf numFmtId="164" fontId="13" fillId="8" borderId="33" xfId="77" applyNumberFormat="1" applyFont="1" applyFill="1" applyBorder="1"/>
    <xf numFmtId="0" fontId="13" fillId="50" borderId="8" xfId="77" applyFont="1" applyFill="1" applyBorder="1" applyAlignment="1">
      <alignment horizontal="center"/>
    </xf>
    <xf numFmtId="44" fontId="13" fillId="50" borderId="8" xfId="0" applyNumberFormat="1" applyFont="1" applyFill="1" applyBorder="1"/>
    <xf numFmtId="164" fontId="13" fillId="10" borderId="34" xfId="77" applyNumberFormat="1" applyFont="1" applyFill="1" applyBorder="1"/>
    <xf numFmtId="164" fontId="13" fillId="7" borderId="33" xfId="77" applyNumberFormat="1" applyFont="1" applyFill="1" applyBorder="1"/>
    <xf numFmtId="0" fontId="13" fillId="52" borderId="8" xfId="77" applyFont="1" applyFill="1" applyBorder="1" applyAlignment="1">
      <alignment horizontal="center"/>
    </xf>
    <xf numFmtId="164" fontId="13" fillId="2" borderId="28" xfId="77" applyNumberFormat="1" applyFont="1" applyFill="1" applyBorder="1"/>
    <xf numFmtId="164" fontId="13" fillId="8" borderId="34" xfId="77" applyNumberFormat="1" applyFont="1" applyFill="1" applyBorder="1"/>
    <xf numFmtId="44" fontId="13" fillId="2" borderId="28" xfId="76" applyFont="1" applyFill="1" applyBorder="1"/>
    <xf numFmtId="0" fontId="12" fillId="4" borderId="33" xfId="77" applyFont="1" applyFill="1" applyBorder="1" applyAlignment="1">
      <alignment shrinkToFit="1"/>
    </xf>
    <xf numFmtId="164" fontId="13" fillId="10" borderId="33" xfId="77" applyNumberFormat="1" applyFont="1" applyFill="1" applyBorder="1"/>
    <xf numFmtId="0" fontId="13" fillId="2" borderId="10" xfId="77" applyFont="1" applyFill="1" applyBorder="1"/>
    <xf numFmtId="0" fontId="13" fillId="4" borderId="34" xfId="77" applyFont="1" applyFill="1" applyBorder="1"/>
    <xf numFmtId="164" fontId="13" fillId="6" borderId="34" xfId="77" applyNumberFormat="1" applyFont="1" applyFill="1" applyBorder="1"/>
    <xf numFmtId="44" fontId="13" fillId="2" borderId="8" xfId="76" applyFont="1" applyFill="1" applyBorder="1"/>
    <xf numFmtId="164" fontId="13" fillId="9" borderId="33" xfId="77" applyNumberFormat="1" applyFont="1" applyFill="1" applyBorder="1"/>
    <xf numFmtId="44" fontId="13" fillId="44" borderId="8" xfId="0" applyNumberFormat="1" applyFont="1" applyFill="1" applyBorder="1"/>
    <xf numFmtId="0" fontId="13" fillId="49" borderId="28" xfId="77" applyFont="1" applyFill="1" applyBorder="1" applyAlignment="1">
      <alignment horizontal="center"/>
    </xf>
    <xf numFmtId="0" fontId="13" fillId="2" borderId="8" xfId="77" applyFont="1" applyFill="1" applyBorder="1" applyAlignment="1">
      <alignment horizontal="center"/>
    </xf>
    <xf numFmtId="0" fontId="13" fillId="44" borderId="8" xfId="77" applyFont="1" applyFill="1" applyBorder="1" applyAlignment="1">
      <alignment horizontal="center"/>
    </xf>
    <xf numFmtId="44" fontId="13" fillId="10" borderId="33" xfId="76" applyFont="1" applyFill="1" applyBorder="1"/>
    <xf numFmtId="44" fontId="13" fillId="51" borderId="8" xfId="0" applyNumberFormat="1" applyFont="1" applyFill="1" applyBorder="1"/>
    <xf numFmtId="0" fontId="17" fillId="8" borderId="33" xfId="77" applyFont="1" applyFill="1" applyBorder="1" applyAlignment="1"/>
    <xf numFmtId="164" fontId="13" fillId="6" borderId="33" xfId="77" applyNumberFormat="1" applyFont="1" applyFill="1" applyBorder="1"/>
    <xf numFmtId="164" fontId="13" fillId="2" borderId="8" xfId="77" applyNumberFormat="1" applyFont="1" applyFill="1" applyBorder="1"/>
    <xf numFmtId="164" fontId="13" fillId="5" borderId="33" xfId="77" applyNumberFormat="1" applyFont="1" applyFill="1" applyBorder="1"/>
    <xf numFmtId="0" fontId="13" fillId="49" borderId="8" xfId="77" applyFont="1" applyFill="1" applyBorder="1" applyAlignment="1">
      <alignment horizontal="center"/>
    </xf>
    <xf numFmtId="164" fontId="13" fillId="5" borderId="34" xfId="77" applyNumberFormat="1" applyFont="1" applyFill="1" applyBorder="1"/>
    <xf numFmtId="44" fontId="13" fillId="48" borderId="8" xfId="0" applyNumberFormat="1" applyFont="1" applyFill="1" applyBorder="1"/>
    <xf numFmtId="44" fontId="13" fillId="7" borderId="33" xfId="76" applyFont="1" applyFill="1" applyBorder="1"/>
    <xf numFmtId="0" fontId="13" fillId="52" borderId="28" xfId="77" applyFont="1" applyFill="1" applyBorder="1" applyAlignment="1">
      <alignment horizontal="center"/>
    </xf>
    <xf numFmtId="0" fontId="13" fillId="7" borderId="33" xfId="77" applyFont="1" applyFill="1" applyBorder="1" applyAlignment="1"/>
    <xf numFmtId="0" fontId="13" fillId="50" borderId="28" xfId="77" applyFont="1" applyFill="1" applyBorder="1" applyAlignment="1">
      <alignment horizontal="center"/>
    </xf>
    <xf numFmtId="0" fontId="13" fillId="9" borderId="33" xfId="77" applyFont="1" applyFill="1" applyBorder="1" applyAlignment="1"/>
    <xf numFmtId="44" fontId="13" fillId="8" borderId="33" xfId="76" applyFont="1" applyFill="1" applyBorder="1"/>
    <xf numFmtId="44" fontId="13" fillId="9" borderId="33" xfId="76" applyFont="1" applyFill="1" applyBorder="1"/>
    <xf numFmtId="0" fontId="13" fillId="2" borderId="30" xfId="77" applyFont="1" applyFill="1" applyBorder="1" applyAlignment="1">
      <alignment horizontal="center"/>
    </xf>
    <xf numFmtId="0" fontId="13" fillId="6" borderId="33" xfId="77" applyFont="1" applyFill="1" applyBorder="1" applyAlignment="1"/>
    <xf numFmtId="0" fontId="13" fillId="44" borderId="28" xfId="77" applyFont="1" applyFill="1" applyBorder="1" applyAlignment="1">
      <alignment horizontal="center"/>
    </xf>
    <xf numFmtId="44" fontId="13" fillId="6" borderId="33" xfId="76" applyFont="1" applyFill="1" applyBorder="1"/>
    <xf numFmtId="0" fontId="43" fillId="2" borderId="28" xfId="77" applyFont="1" applyFill="1" applyBorder="1" applyAlignment="1">
      <alignment horizontal="center"/>
    </xf>
    <xf numFmtId="0" fontId="13" fillId="2" borderId="27" xfId="77" applyFont="1" applyFill="1" applyBorder="1"/>
    <xf numFmtId="164" fontId="13" fillId="7" borderId="34" xfId="77" applyNumberFormat="1" applyFont="1" applyFill="1" applyBorder="1"/>
    <xf numFmtId="164" fontId="13" fillId="11" borderId="34" xfId="77" applyNumberFormat="1" applyFont="1" applyFill="1" applyBorder="1"/>
    <xf numFmtId="0" fontId="13" fillId="48" borderId="8" xfId="77" applyFont="1" applyFill="1" applyBorder="1" applyAlignment="1">
      <alignment horizontal="center"/>
    </xf>
    <xf numFmtId="44" fontId="13" fillId="52" borderId="8" xfId="0" applyNumberFormat="1" applyFont="1" applyFill="1" applyBorder="1"/>
    <xf numFmtId="0" fontId="13" fillId="47" borderId="28" xfId="77" applyFont="1" applyFill="1" applyBorder="1" applyAlignment="1">
      <alignment horizontal="center"/>
    </xf>
    <xf numFmtId="0" fontId="13" fillId="4" borderId="33" xfId="77" applyFont="1" applyFill="1" applyBorder="1"/>
    <xf numFmtId="44" fontId="13" fillId="4" borderId="33" xfId="76" applyFont="1" applyFill="1" applyBorder="1"/>
    <xf numFmtId="0" fontId="13" fillId="4" borderId="33" xfId="77" applyFont="1" applyFill="1" applyBorder="1" applyAlignment="1">
      <alignment horizontal="center"/>
    </xf>
    <xf numFmtId="0" fontId="11" fillId="50" borderId="8" xfId="77" applyFont="1" applyFill="1" applyBorder="1" applyAlignment="1">
      <alignment horizontal="center"/>
    </xf>
    <xf numFmtId="0" fontId="13" fillId="2" borderId="36" xfId="77" applyFont="1" applyFill="1" applyBorder="1" applyAlignment="1">
      <alignment horizontal="center"/>
    </xf>
    <xf numFmtId="44" fontId="11" fillId="49" borderId="8" xfId="0" applyNumberFormat="1" applyFont="1" applyFill="1" applyBorder="1"/>
    <xf numFmtId="0" fontId="12" fillId="2" borderId="2" xfId="77" applyFont="1" applyFill="1" applyBorder="1"/>
    <xf numFmtId="0" fontId="11" fillId="2" borderId="19" xfId="0" applyFont="1" applyFill="1" applyBorder="1"/>
    <xf numFmtId="0" fontId="10" fillId="0" borderId="2" xfId="1901" applyFont="1" applyFill="1" applyBorder="1"/>
    <xf numFmtId="0" fontId="13" fillId="46" borderId="8" xfId="77" applyFont="1" applyFill="1" applyBorder="1" applyAlignment="1">
      <alignment horizontal="center"/>
    </xf>
    <xf numFmtId="44" fontId="13" fillId="46" borderId="8" xfId="0" applyNumberFormat="1" applyFont="1" applyFill="1" applyBorder="1"/>
    <xf numFmtId="0" fontId="46" fillId="44" borderId="8" xfId="77" applyFont="1" applyFill="1" applyBorder="1" applyAlignment="1">
      <alignment horizontal="center"/>
    </xf>
    <xf numFmtId="0" fontId="12" fillId="51" borderId="2" xfId="77" applyFont="1" applyFill="1" applyBorder="1" applyAlignment="1">
      <alignment horizontal="center"/>
    </xf>
    <xf numFmtId="9" fontId="0" fillId="0" borderId="2" xfId="75" applyFont="1" applyBorder="1"/>
    <xf numFmtId="0" fontId="11" fillId="0" borderId="0" xfId="77" applyFont="1" applyFill="1" applyBorder="1"/>
    <xf numFmtId="9" fontId="0" fillId="0" borderId="0" xfId="75" applyFont="1" applyFill="1"/>
    <xf numFmtId="0" fontId="12" fillId="47" borderId="8" xfId="77" applyFont="1" applyFill="1" applyBorder="1" applyAlignment="1">
      <alignment horizontal="center"/>
    </xf>
    <xf numFmtId="0" fontId="12" fillId="2" borderId="31" xfId="48" applyFont="1" applyFill="1" applyBorder="1"/>
    <xf numFmtId="0" fontId="17" fillId="9" borderId="32" xfId="77" applyFont="1" applyFill="1" applyBorder="1" applyAlignment="1">
      <alignment horizontal="center"/>
    </xf>
    <xf numFmtId="0" fontId="17" fillId="9" borderId="33" xfId="77" applyFont="1" applyFill="1" applyBorder="1" applyAlignment="1">
      <alignment horizontal="center"/>
    </xf>
    <xf numFmtId="0" fontId="11" fillId="48" borderId="14" xfId="77" applyFont="1" applyFill="1" applyBorder="1" applyAlignment="1">
      <alignment horizontal="center"/>
    </xf>
    <xf numFmtId="0" fontId="13" fillId="48" borderId="14" xfId="77" applyFont="1" applyFill="1" applyBorder="1" applyAlignment="1">
      <alignment horizontal="center"/>
    </xf>
    <xf numFmtId="165" fontId="13" fillId="2" borderId="14" xfId="77" applyNumberFormat="1" applyFont="1" applyFill="1" applyBorder="1" applyAlignment="1">
      <alignment horizontal="center"/>
    </xf>
    <xf numFmtId="0" fontId="17" fillId="10" borderId="32" xfId="0" applyFont="1" applyFill="1" applyBorder="1" applyAlignment="1">
      <alignment horizontal="center"/>
    </xf>
    <xf numFmtId="0" fontId="17" fillId="10" borderId="33" xfId="0" applyFont="1" applyFill="1" applyBorder="1" applyAlignment="1">
      <alignment horizontal="center"/>
    </xf>
    <xf numFmtId="0" fontId="17" fillId="11" borderId="32" xfId="0" applyFont="1" applyFill="1" applyBorder="1" applyAlignment="1">
      <alignment horizontal="center"/>
    </xf>
    <xf numFmtId="0" fontId="17" fillId="11" borderId="33" xfId="0" applyFont="1" applyFill="1" applyBorder="1" applyAlignment="1">
      <alignment horizontal="center"/>
    </xf>
    <xf numFmtId="0" fontId="11" fillId="4" borderId="32" xfId="0" applyFont="1" applyFill="1" applyBorder="1" applyAlignment="1">
      <alignment horizontal="center"/>
    </xf>
    <xf numFmtId="0" fontId="11" fillId="4" borderId="33" xfId="0" applyFont="1" applyFill="1" applyBorder="1" applyAlignment="1">
      <alignment horizontal="center"/>
    </xf>
    <xf numFmtId="0" fontId="17" fillId="7" borderId="32" xfId="0" applyFont="1" applyFill="1" applyBorder="1" applyAlignment="1">
      <alignment horizontal="center"/>
    </xf>
    <xf numFmtId="0" fontId="17" fillId="7" borderId="33" xfId="0" applyFont="1" applyFill="1" applyBorder="1" applyAlignment="1">
      <alignment horizontal="center"/>
    </xf>
    <xf numFmtId="0" fontId="17" fillId="5" borderId="32" xfId="0" applyFont="1" applyFill="1" applyBorder="1" applyAlignment="1">
      <alignment horizontal="center"/>
    </xf>
    <xf numFmtId="0" fontId="17" fillId="5" borderId="33" xfId="0" applyFont="1" applyFill="1" applyBorder="1" applyAlignment="1">
      <alignment horizontal="center"/>
    </xf>
    <xf numFmtId="0" fontId="17" fillId="8" borderId="32" xfId="0" applyFont="1" applyFill="1" applyBorder="1" applyAlignment="1">
      <alignment horizontal="center"/>
    </xf>
    <xf numFmtId="0" fontId="17" fillId="8" borderId="33" xfId="0" applyFont="1" applyFill="1" applyBorder="1" applyAlignment="1">
      <alignment horizontal="center"/>
    </xf>
    <xf numFmtId="0" fontId="17" fillId="6" borderId="32" xfId="0" applyFont="1" applyFill="1" applyBorder="1" applyAlignment="1">
      <alignment horizontal="center"/>
    </xf>
    <xf numFmtId="0" fontId="17" fillId="6" borderId="33" xfId="0" applyFont="1" applyFill="1" applyBorder="1" applyAlignment="1">
      <alignment horizontal="center"/>
    </xf>
    <xf numFmtId="165" fontId="14" fillId="2" borderId="18" xfId="0" applyNumberFormat="1" applyFont="1" applyFill="1" applyBorder="1" applyAlignment="1">
      <alignment horizontal="center"/>
    </xf>
    <xf numFmtId="0" fontId="14" fillId="2" borderId="18" xfId="0" applyFont="1" applyFill="1" applyBorder="1" applyAlignment="1">
      <alignment horizontal="center"/>
    </xf>
    <xf numFmtId="0" fontId="15" fillId="2" borderId="18" xfId="0" applyFont="1" applyFill="1" applyBorder="1" applyAlignment="1">
      <alignment horizontal="center"/>
    </xf>
    <xf numFmtId="0" fontId="20" fillId="2" borderId="0" xfId="0" applyFont="1" applyFill="1" applyBorder="1" applyAlignment="1">
      <alignment horizontal="center"/>
    </xf>
    <xf numFmtId="0" fontId="20" fillId="2" borderId="18" xfId="0" applyFont="1" applyFill="1" applyBorder="1" applyAlignment="1">
      <alignment horizontal="center"/>
    </xf>
    <xf numFmtId="0" fontId="14" fillId="2" borderId="0" xfId="0" applyFont="1" applyFill="1" applyBorder="1" applyAlignment="1">
      <alignment horizontal="center"/>
    </xf>
    <xf numFmtId="0" fontId="17" fillId="5" borderId="32" xfId="77" applyFont="1" applyFill="1" applyBorder="1" applyAlignment="1">
      <alignment horizontal="center"/>
    </xf>
    <xf numFmtId="0" fontId="17" fillId="5" borderId="33" xfId="77" applyFont="1" applyFill="1" applyBorder="1" applyAlignment="1">
      <alignment horizontal="center"/>
    </xf>
    <xf numFmtId="0" fontId="11" fillId="4" borderId="14" xfId="77" applyFont="1" applyFill="1" applyBorder="1" applyAlignment="1">
      <alignment horizontal="center"/>
    </xf>
    <xf numFmtId="0" fontId="13" fillId="4" borderId="14" xfId="77" applyFont="1" applyFill="1" applyBorder="1" applyAlignment="1">
      <alignment horizontal="center"/>
    </xf>
    <xf numFmtId="0" fontId="13" fillId="4" borderId="32" xfId="77" applyFont="1" applyFill="1" applyBorder="1" applyAlignment="1">
      <alignment horizontal="center"/>
    </xf>
    <xf numFmtId="0" fontId="13" fillId="4" borderId="33" xfId="77" applyFont="1" applyFill="1" applyBorder="1" applyAlignment="1">
      <alignment horizontal="center"/>
    </xf>
    <xf numFmtId="0" fontId="17" fillId="7" borderId="32" xfId="77" applyFont="1" applyFill="1" applyBorder="1" applyAlignment="1">
      <alignment horizontal="center"/>
    </xf>
    <xf numFmtId="0" fontId="17" fillId="7" borderId="33" xfId="77" applyFont="1" applyFill="1" applyBorder="1" applyAlignment="1">
      <alignment horizontal="center"/>
    </xf>
    <xf numFmtId="0" fontId="17" fillId="8" borderId="32" xfId="77" applyFont="1" applyFill="1" applyBorder="1" applyAlignment="1">
      <alignment horizontal="center"/>
    </xf>
    <xf numFmtId="0" fontId="17" fillId="8" borderId="33" xfId="77" applyFont="1" applyFill="1" applyBorder="1" applyAlignment="1">
      <alignment horizontal="center"/>
    </xf>
    <xf numFmtId="0" fontId="17" fillId="6" borderId="32" xfId="77" applyFont="1" applyFill="1" applyBorder="1" applyAlignment="1">
      <alignment horizontal="center"/>
    </xf>
    <xf numFmtId="0" fontId="17" fillId="6" borderId="33" xfId="77" applyFont="1" applyFill="1" applyBorder="1" applyAlignment="1">
      <alignment horizontal="center"/>
    </xf>
    <xf numFmtId="0" fontId="17" fillId="10" borderId="32" xfId="77" applyFont="1" applyFill="1" applyBorder="1" applyAlignment="1">
      <alignment horizontal="center"/>
    </xf>
    <xf numFmtId="0" fontId="17" fillId="10" borderId="33" xfId="77" applyFont="1" applyFill="1" applyBorder="1" applyAlignment="1">
      <alignment horizontal="center"/>
    </xf>
    <xf numFmtId="0" fontId="17" fillId="11" borderId="32" xfId="77" applyFont="1" applyFill="1" applyBorder="1" applyAlignment="1">
      <alignment horizontal="center"/>
    </xf>
    <xf numFmtId="0" fontId="17" fillId="11" borderId="33" xfId="77" applyFont="1" applyFill="1" applyBorder="1" applyAlignment="1">
      <alignment horizontal="center"/>
    </xf>
    <xf numFmtId="0" fontId="11" fillId="53" borderId="14" xfId="77" applyFont="1" applyFill="1" applyBorder="1" applyAlignment="1">
      <alignment horizontal="center"/>
    </xf>
    <xf numFmtId="0" fontId="13" fillId="53" borderId="14" xfId="77" applyFont="1" applyFill="1" applyBorder="1" applyAlignment="1">
      <alignment horizontal="center"/>
    </xf>
    <xf numFmtId="0" fontId="17" fillId="9" borderId="32" xfId="0" applyFont="1" applyFill="1" applyBorder="1" applyAlignment="1">
      <alignment horizontal="center"/>
    </xf>
    <xf numFmtId="0" fontId="17" fillId="9" borderId="33" xfId="0" applyFont="1" applyFill="1" applyBorder="1" applyAlignment="1">
      <alignment horizontal="center"/>
    </xf>
    <xf numFmtId="0" fontId="11" fillId="10" borderId="14" xfId="77" applyFont="1" applyFill="1" applyBorder="1" applyAlignment="1">
      <alignment horizontal="center"/>
    </xf>
    <xf numFmtId="0" fontId="13" fillId="10" borderId="14" xfId="77" applyFont="1" applyFill="1" applyBorder="1" applyAlignment="1">
      <alignment horizontal="center"/>
    </xf>
    <xf numFmtId="0" fontId="13" fillId="12" borderId="14" xfId="0" applyFont="1" applyFill="1" applyBorder="1" applyAlignment="1">
      <alignment horizontal="center"/>
    </xf>
    <xf numFmtId="165" fontId="11" fillId="2" borderId="37" xfId="0" applyNumberFormat="1" applyFont="1" applyFill="1" applyBorder="1" applyAlignment="1">
      <alignment horizontal="center"/>
    </xf>
    <xf numFmtId="0" fontId="11" fillId="2" borderId="0" xfId="0" applyFont="1" applyFill="1" applyBorder="1" applyAlignment="1">
      <alignment horizontal="center"/>
    </xf>
    <xf numFmtId="0" fontId="41" fillId="45" borderId="0" xfId="0" applyFont="1" applyFill="1" applyBorder="1" applyAlignment="1" applyProtection="1">
      <alignment horizontal="center"/>
    </xf>
    <xf numFmtId="0" fontId="39" fillId="2" borderId="0" xfId="0" applyFont="1" applyFill="1" applyAlignment="1" applyProtection="1">
      <alignment horizontal="left" wrapText="1"/>
    </xf>
    <xf numFmtId="0" fontId="39" fillId="2" borderId="0" xfId="0" applyFont="1" applyFill="1" applyAlignment="1" applyProtection="1">
      <alignment horizontal="center"/>
    </xf>
  </cellXfs>
  <cellStyles count="1922">
    <cellStyle name="20% - Accent1" xfId="96" builtinId="30" customBuiltin="1"/>
    <cellStyle name="20% - Accent1 10" xfId="271"/>
    <cellStyle name="20% - Accent1 10 2" xfId="1208"/>
    <cellStyle name="20% - Accent1 10 3" xfId="1348"/>
    <cellStyle name="20% - Accent1 10 4" xfId="1488"/>
    <cellStyle name="20% - Accent1 10 5" xfId="1629"/>
    <cellStyle name="20% - Accent1 10 6" xfId="1769"/>
    <cellStyle name="20% - Accent1 10 7" xfId="1909"/>
    <cellStyle name="20% - Accent1 11" xfId="138"/>
    <cellStyle name="20% - Accent1 12" xfId="128"/>
    <cellStyle name="20% - Accent1 13" xfId="353"/>
    <cellStyle name="20% - Accent1 14" xfId="395"/>
    <cellStyle name="20% - Accent1 15" xfId="428"/>
    <cellStyle name="20% - Accent1 16" xfId="462"/>
    <cellStyle name="20% - Accent1 17" xfId="405"/>
    <cellStyle name="20% - Accent1 18" xfId="542"/>
    <cellStyle name="20% - Accent1 19" xfId="381"/>
    <cellStyle name="20% - Accent1 2" xfId="135"/>
    <cellStyle name="20% - Accent1 2 10" xfId="570"/>
    <cellStyle name="20% - Accent1 2 11" xfId="620"/>
    <cellStyle name="20% - Accent1 2 12" xfId="654"/>
    <cellStyle name="20% - Accent1 2 13" xfId="688"/>
    <cellStyle name="20% - Accent1 2 14" xfId="722"/>
    <cellStyle name="20% - Accent1 2 15" xfId="755"/>
    <cellStyle name="20% - Accent1 2 16" xfId="788"/>
    <cellStyle name="20% - Accent1 2 17" xfId="820"/>
    <cellStyle name="20% - Accent1 2 18" xfId="851"/>
    <cellStyle name="20% - Accent1 2 19" xfId="883"/>
    <cellStyle name="20% - Accent1 2 2" xfId="164"/>
    <cellStyle name="20% - Accent1 2 20" xfId="912"/>
    <cellStyle name="20% - Accent1 2 21" xfId="882"/>
    <cellStyle name="20% - Accent1 2 22" xfId="966"/>
    <cellStyle name="20% - Accent1 2 23" xfId="1007"/>
    <cellStyle name="20% - Accent1 2 24" xfId="1030"/>
    <cellStyle name="20% - Accent1 2 25" xfId="1049"/>
    <cellStyle name="20% - Accent1 2 26" xfId="1064"/>
    <cellStyle name="20% - Accent1 2 27" xfId="1101"/>
    <cellStyle name="20% - Accent1 2 28" xfId="1241"/>
    <cellStyle name="20% - Accent1 2 29" xfId="1381"/>
    <cellStyle name="20% - Accent1 2 3" xfId="307"/>
    <cellStyle name="20% - Accent1 2 30" xfId="1522"/>
    <cellStyle name="20% - Accent1 2 31" xfId="1662"/>
    <cellStyle name="20% - Accent1 2 32" xfId="1802"/>
    <cellStyle name="20% - Accent1 2 4" xfId="367"/>
    <cellStyle name="20% - Accent1 2 5" xfId="417"/>
    <cellStyle name="20% - Accent1 2 6" xfId="450"/>
    <cellStyle name="20% - Accent1 2 7" xfId="483"/>
    <cellStyle name="20% - Accent1 2 8" xfId="515"/>
    <cellStyle name="20% - Accent1 2 9" xfId="482"/>
    <cellStyle name="20% - Accent1 20" xfId="598"/>
    <cellStyle name="20% - Accent1 21" xfId="632"/>
    <cellStyle name="20% - Accent1 22" xfId="666"/>
    <cellStyle name="20% - Accent1 23" xfId="700"/>
    <cellStyle name="20% - Accent1 24" xfId="734"/>
    <cellStyle name="20% - Accent1 25" xfId="767"/>
    <cellStyle name="20% - Accent1 26" xfId="799"/>
    <cellStyle name="20% - Accent1 27" xfId="830"/>
    <cellStyle name="20% - Accent1 28" xfId="863"/>
    <cellStyle name="20% - Accent1 29" xfId="808"/>
    <cellStyle name="20% - Accent1 3" xfId="171"/>
    <cellStyle name="20% - Accent1 3 2" xfId="1108"/>
    <cellStyle name="20% - Accent1 3 3" xfId="1248"/>
    <cellStyle name="20% - Accent1 3 4" xfId="1388"/>
    <cellStyle name="20% - Accent1 3 5" xfId="1529"/>
    <cellStyle name="20% - Accent1 3 6" xfId="1669"/>
    <cellStyle name="20% - Accent1 3 7" xfId="1809"/>
    <cellStyle name="20% - Accent1 30" xfId="939"/>
    <cellStyle name="20% - Accent1 31" xfId="368"/>
    <cellStyle name="20% - Accent1 32" xfId="989"/>
    <cellStyle name="20% - Accent1 33" xfId="1015"/>
    <cellStyle name="20% - Accent1 34" xfId="1038"/>
    <cellStyle name="20% - Accent1 35" xfId="1082"/>
    <cellStyle name="20% - Accent1 36" xfId="1223"/>
    <cellStyle name="20% - Accent1 37" xfId="1363"/>
    <cellStyle name="20% - Accent1 38" xfId="1503"/>
    <cellStyle name="20% - Accent1 39" xfId="1644"/>
    <cellStyle name="20% - Accent1 4" xfId="170"/>
    <cellStyle name="20% - Accent1 4 2" xfId="1107"/>
    <cellStyle name="20% - Accent1 4 3" xfId="1247"/>
    <cellStyle name="20% - Accent1 4 4" xfId="1387"/>
    <cellStyle name="20% - Accent1 4 5" xfId="1528"/>
    <cellStyle name="20% - Accent1 4 6" xfId="1668"/>
    <cellStyle name="20% - Accent1 4 7" xfId="1808"/>
    <cellStyle name="20% - Accent1 40" xfId="1784"/>
    <cellStyle name="20% - Accent1 5" xfId="202"/>
    <cellStyle name="20% - Accent1 5 2" xfId="1139"/>
    <cellStyle name="20% - Accent1 5 3" xfId="1279"/>
    <cellStyle name="20% - Accent1 5 4" xfId="1419"/>
    <cellStyle name="20% - Accent1 5 5" xfId="1560"/>
    <cellStyle name="20% - Accent1 5 6" xfId="1700"/>
    <cellStyle name="20% - Accent1 5 7" xfId="1840"/>
    <cellStyle name="20% - Accent1 6" xfId="215"/>
    <cellStyle name="20% - Accent1 6 2" xfId="1152"/>
    <cellStyle name="20% - Accent1 6 3" xfId="1292"/>
    <cellStyle name="20% - Accent1 6 4" xfId="1432"/>
    <cellStyle name="20% - Accent1 6 5" xfId="1573"/>
    <cellStyle name="20% - Accent1 6 6" xfId="1713"/>
    <cellStyle name="20% - Accent1 6 7" xfId="1853"/>
    <cellStyle name="20% - Accent1 7" xfId="229"/>
    <cellStyle name="20% - Accent1 7 2" xfId="1166"/>
    <cellStyle name="20% - Accent1 7 3" xfId="1306"/>
    <cellStyle name="20% - Accent1 7 4" xfId="1446"/>
    <cellStyle name="20% - Accent1 7 5" xfId="1587"/>
    <cellStyle name="20% - Accent1 7 6" xfId="1727"/>
    <cellStyle name="20% - Accent1 7 7" xfId="1867"/>
    <cellStyle name="20% - Accent1 8" xfId="244"/>
    <cellStyle name="20% - Accent1 8 2" xfId="1181"/>
    <cellStyle name="20% - Accent1 8 3" xfId="1321"/>
    <cellStyle name="20% - Accent1 8 4" xfId="1461"/>
    <cellStyle name="20% - Accent1 8 5" xfId="1602"/>
    <cellStyle name="20% - Accent1 8 6" xfId="1742"/>
    <cellStyle name="20% - Accent1 8 7" xfId="1882"/>
    <cellStyle name="20% - Accent1 9" xfId="257"/>
    <cellStyle name="20% - Accent1 9 2" xfId="1194"/>
    <cellStyle name="20% - Accent1 9 3" xfId="1334"/>
    <cellStyle name="20% - Accent1 9 4" xfId="1474"/>
    <cellStyle name="20% - Accent1 9 5" xfId="1615"/>
    <cellStyle name="20% - Accent1 9 6" xfId="1755"/>
    <cellStyle name="20% - Accent1 9 7" xfId="1895"/>
    <cellStyle name="20% - Accent2" xfId="100" builtinId="34" customBuiltin="1"/>
    <cellStyle name="20% - Accent2 10" xfId="273"/>
    <cellStyle name="20% - Accent2 10 2" xfId="1210"/>
    <cellStyle name="20% - Accent2 10 3" xfId="1350"/>
    <cellStyle name="20% - Accent2 10 4" xfId="1490"/>
    <cellStyle name="20% - Accent2 10 5" xfId="1631"/>
    <cellStyle name="20% - Accent2 10 6" xfId="1771"/>
    <cellStyle name="20% - Accent2 10 7" xfId="1911"/>
    <cellStyle name="20% - Accent2 11" xfId="148"/>
    <cellStyle name="20% - Accent2 12" xfId="149"/>
    <cellStyle name="20% - Accent2 13" xfId="130"/>
    <cellStyle name="20% - Accent2 14" xfId="335"/>
    <cellStyle name="20% - Accent2 15" xfId="414"/>
    <cellStyle name="20% - Accent2 16" xfId="447"/>
    <cellStyle name="20% - Accent2 17" xfId="537"/>
    <cellStyle name="20% - Accent2 18" xfId="544"/>
    <cellStyle name="20% - Accent2 19" xfId="572"/>
    <cellStyle name="20% - Accent2 2" xfId="139"/>
    <cellStyle name="20% - Accent2 2 10" xfId="623"/>
    <cellStyle name="20% - Accent2 2 11" xfId="657"/>
    <cellStyle name="20% - Accent2 2 12" xfId="691"/>
    <cellStyle name="20% - Accent2 2 13" xfId="725"/>
    <cellStyle name="20% - Accent2 2 14" xfId="758"/>
    <cellStyle name="20% - Accent2 2 15" xfId="791"/>
    <cellStyle name="20% - Accent2 2 16" xfId="823"/>
    <cellStyle name="20% - Accent2 2 17" xfId="854"/>
    <cellStyle name="20% - Accent2 2 18" xfId="886"/>
    <cellStyle name="20% - Accent2 2 19" xfId="915"/>
    <cellStyle name="20% - Accent2 2 2" xfId="168"/>
    <cellStyle name="20% - Accent2 2 20" xfId="950"/>
    <cellStyle name="20% - Accent2 2 21" xfId="970"/>
    <cellStyle name="20% - Accent2 2 22" xfId="1009"/>
    <cellStyle name="20% - Accent2 2 23" xfId="1032"/>
    <cellStyle name="20% - Accent2 2 24" xfId="1051"/>
    <cellStyle name="20% - Accent2 2 25" xfId="1066"/>
    <cellStyle name="20% - Accent2 2 26" xfId="1075"/>
    <cellStyle name="20% - Accent2 2 27" xfId="1105"/>
    <cellStyle name="20% - Accent2 2 28" xfId="1245"/>
    <cellStyle name="20% - Accent2 2 29" xfId="1385"/>
    <cellStyle name="20% - Accent2 2 3" xfId="311"/>
    <cellStyle name="20% - Accent2 2 30" xfId="1526"/>
    <cellStyle name="20% - Accent2 2 31" xfId="1666"/>
    <cellStyle name="20% - Accent2 2 32" xfId="1806"/>
    <cellStyle name="20% - Accent2 2 4" xfId="420"/>
    <cellStyle name="20% - Accent2 2 5" xfId="453"/>
    <cellStyle name="20% - Accent2 2 6" xfId="486"/>
    <cellStyle name="20% - Accent2 2 7" xfId="518"/>
    <cellStyle name="20% - Accent2 2 8" xfId="554"/>
    <cellStyle name="20% - Accent2 2 9" xfId="574"/>
    <cellStyle name="20% - Accent2 20" xfId="567"/>
    <cellStyle name="20% - Accent2 21" xfId="617"/>
    <cellStyle name="20% - Accent2 22" xfId="651"/>
    <cellStyle name="20% - Accent2 23" xfId="685"/>
    <cellStyle name="20% - Accent2 24" xfId="719"/>
    <cellStyle name="20% - Accent2 25" xfId="752"/>
    <cellStyle name="20% - Accent2 26" xfId="785"/>
    <cellStyle name="20% - Accent2 27" xfId="817"/>
    <cellStyle name="20% - Accent2 28" xfId="848"/>
    <cellStyle name="20% - Accent2 29" xfId="934"/>
    <cellStyle name="20% - Accent2 3" xfId="179"/>
    <cellStyle name="20% - Accent2 3 2" xfId="1116"/>
    <cellStyle name="20% - Accent2 3 3" xfId="1256"/>
    <cellStyle name="20% - Accent2 3 4" xfId="1396"/>
    <cellStyle name="20% - Accent2 3 5" xfId="1537"/>
    <cellStyle name="20% - Accent2 3 6" xfId="1677"/>
    <cellStyle name="20% - Accent2 3 7" xfId="1817"/>
    <cellStyle name="20% - Accent2 30" xfId="941"/>
    <cellStyle name="20% - Accent2 31" xfId="968"/>
    <cellStyle name="20% - Accent2 32" xfId="963"/>
    <cellStyle name="20% - Accent2 33" xfId="1004"/>
    <cellStyle name="20% - Accent2 34" xfId="1028"/>
    <cellStyle name="20% - Accent2 35" xfId="1084"/>
    <cellStyle name="20% - Accent2 36" xfId="1225"/>
    <cellStyle name="20% - Accent2 37" xfId="1365"/>
    <cellStyle name="20% - Accent2 38" xfId="1505"/>
    <cellStyle name="20% - Accent2 39" xfId="1646"/>
    <cellStyle name="20% - Accent2 4" xfId="189"/>
    <cellStyle name="20% - Accent2 4 2" xfId="1126"/>
    <cellStyle name="20% - Accent2 4 3" xfId="1266"/>
    <cellStyle name="20% - Accent2 4 4" xfId="1406"/>
    <cellStyle name="20% - Accent2 4 5" xfId="1547"/>
    <cellStyle name="20% - Accent2 4 6" xfId="1687"/>
    <cellStyle name="20% - Accent2 4 7" xfId="1827"/>
    <cellStyle name="20% - Accent2 40" xfId="1786"/>
    <cellStyle name="20% - Accent2 5" xfId="204"/>
    <cellStyle name="20% - Accent2 5 2" xfId="1141"/>
    <cellStyle name="20% - Accent2 5 3" xfId="1281"/>
    <cellStyle name="20% - Accent2 5 4" xfId="1421"/>
    <cellStyle name="20% - Accent2 5 5" xfId="1562"/>
    <cellStyle name="20% - Accent2 5 6" xfId="1702"/>
    <cellStyle name="20% - Accent2 5 7" xfId="1842"/>
    <cellStyle name="20% - Accent2 6" xfId="217"/>
    <cellStyle name="20% - Accent2 6 2" xfId="1154"/>
    <cellStyle name="20% - Accent2 6 3" xfId="1294"/>
    <cellStyle name="20% - Accent2 6 4" xfId="1434"/>
    <cellStyle name="20% - Accent2 6 5" xfId="1575"/>
    <cellStyle name="20% - Accent2 6 6" xfId="1715"/>
    <cellStyle name="20% - Accent2 6 7" xfId="1855"/>
    <cellStyle name="20% - Accent2 7" xfId="231"/>
    <cellStyle name="20% - Accent2 7 2" xfId="1168"/>
    <cellStyle name="20% - Accent2 7 3" xfId="1308"/>
    <cellStyle name="20% - Accent2 7 4" xfId="1448"/>
    <cellStyle name="20% - Accent2 7 5" xfId="1589"/>
    <cellStyle name="20% - Accent2 7 6" xfId="1729"/>
    <cellStyle name="20% - Accent2 7 7" xfId="1869"/>
    <cellStyle name="20% - Accent2 8" xfId="246"/>
    <cellStyle name="20% - Accent2 8 2" xfId="1183"/>
    <cellStyle name="20% - Accent2 8 3" xfId="1323"/>
    <cellStyle name="20% - Accent2 8 4" xfId="1463"/>
    <cellStyle name="20% - Accent2 8 5" xfId="1604"/>
    <cellStyle name="20% - Accent2 8 6" xfId="1744"/>
    <cellStyle name="20% - Accent2 8 7" xfId="1884"/>
    <cellStyle name="20% - Accent2 9" xfId="259"/>
    <cellStyle name="20% - Accent2 9 2" xfId="1196"/>
    <cellStyle name="20% - Accent2 9 3" xfId="1336"/>
    <cellStyle name="20% - Accent2 9 4" xfId="1476"/>
    <cellStyle name="20% - Accent2 9 5" xfId="1617"/>
    <cellStyle name="20% - Accent2 9 6" xfId="1757"/>
    <cellStyle name="20% - Accent2 9 7" xfId="1897"/>
    <cellStyle name="20% - Accent3" xfId="104" builtinId="38" customBuiltin="1"/>
    <cellStyle name="20% - Accent3 10" xfId="275"/>
    <cellStyle name="20% - Accent3 10 2" xfId="1212"/>
    <cellStyle name="20% - Accent3 10 3" xfId="1352"/>
    <cellStyle name="20% - Accent3 10 4" xfId="1492"/>
    <cellStyle name="20% - Accent3 10 5" xfId="1633"/>
    <cellStyle name="20% - Accent3 10 6" xfId="1773"/>
    <cellStyle name="20% - Accent3 10 7" xfId="1913"/>
    <cellStyle name="20% - Accent3 11" xfId="285"/>
    <cellStyle name="20% - Accent3 12" xfId="296"/>
    <cellStyle name="20% - Accent3 13" xfId="155"/>
    <cellStyle name="20% - Accent3 14" xfId="127"/>
    <cellStyle name="20% - Accent3 15" xfId="386"/>
    <cellStyle name="20% - Accent3 16" xfId="372"/>
    <cellStyle name="20% - Accent3 17" xfId="376"/>
    <cellStyle name="20% - Accent3 18" xfId="578"/>
    <cellStyle name="20% - Accent3 19" xfId="451"/>
    <cellStyle name="20% - Accent3 2" xfId="143"/>
    <cellStyle name="20% - Accent3 2 10" xfId="550"/>
    <cellStyle name="20% - Accent3 2 11" xfId="389"/>
    <cellStyle name="20% - Accent3 2 12" xfId="525"/>
    <cellStyle name="20% - Accent3 2 13" xfId="547"/>
    <cellStyle name="20% - Accent3 2 14" xfId="599"/>
    <cellStyle name="20% - Accent3 2 15" xfId="633"/>
    <cellStyle name="20% - Accent3 2 16" xfId="667"/>
    <cellStyle name="20% - Accent3 2 17" xfId="701"/>
    <cellStyle name="20% - Accent3 2 18" xfId="735"/>
    <cellStyle name="20% - Accent3 2 19" xfId="768"/>
    <cellStyle name="20% - Accent3 2 2" xfId="172"/>
    <cellStyle name="20% - Accent3 2 20" xfId="800"/>
    <cellStyle name="20% - Accent3 2 21" xfId="937"/>
    <cellStyle name="20% - Accent3 2 22" xfId="946"/>
    <cellStyle name="20% - Accent3 2 23" xfId="732"/>
    <cellStyle name="20% - Accent3 2 24" xfId="922"/>
    <cellStyle name="20% - Accent3 2 25" xfId="943"/>
    <cellStyle name="20% - Accent3 2 26" xfId="990"/>
    <cellStyle name="20% - Accent3 2 27" xfId="1109"/>
    <cellStyle name="20% - Accent3 2 28" xfId="1249"/>
    <cellStyle name="20% - Accent3 2 29" xfId="1389"/>
    <cellStyle name="20% - Accent3 2 3" xfId="315"/>
    <cellStyle name="20% - Accent3 2 30" xfId="1530"/>
    <cellStyle name="20% - Accent3 2 31" xfId="1670"/>
    <cellStyle name="20% - Accent3 2 32" xfId="1810"/>
    <cellStyle name="20% - Accent3 2 4" xfId="365"/>
    <cellStyle name="20% - Accent3 2 5" xfId="337"/>
    <cellStyle name="20% - Accent3 2 6" xfId="388"/>
    <cellStyle name="20% - Accent3 2 7" xfId="345"/>
    <cellStyle name="20% - Accent3 2 8" xfId="396"/>
    <cellStyle name="20% - Accent3 2 9" xfId="540"/>
    <cellStyle name="20% - Accent3 20" xfId="438"/>
    <cellStyle name="20% - Accent3 21" xfId="481"/>
    <cellStyle name="20% - Accent3 22" xfId="313"/>
    <cellStyle name="20% - Accent3 23" xfId="347"/>
    <cellStyle name="20% - Accent3 24" xfId="580"/>
    <cellStyle name="20% - Accent3 25" xfId="588"/>
    <cellStyle name="20% - Accent3 26" xfId="348"/>
    <cellStyle name="20% - Accent3 27" xfId="506"/>
    <cellStyle name="20% - Accent3 28" xfId="595"/>
    <cellStyle name="20% - Accent3 29" xfId="772"/>
    <cellStyle name="20% - Accent3 3" xfId="166"/>
    <cellStyle name="20% - Accent3 3 2" xfId="1103"/>
    <cellStyle name="20% - Accent3 3 3" xfId="1243"/>
    <cellStyle name="20% - Accent3 3 4" xfId="1383"/>
    <cellStyle name="20% - Accent3 3 5" xfId="1524"/>
    <cellStyle name="20% - Accent3 3 6" xfId="1664"/>
    <cellStyle name="20% - Accent3 3 7" xfId="1804"/>
    <cellStyle name="20% - Accent3 30" xfId="974"/>
    <cellStyle name="20% - Accent3 31" xfId="852"/>
    <cellStyle name="20% - Accent3 32" xfId="839"/>
    <cellStyle name="20% - Accent3 33" xfId="881"/>
    <cellStyle name="20% - Accent3 34" xfId="765"/>
    <cellStyle name="20% - Accent3 35" xfId="1086"/>
    <cellStyle name="20% - Accent3 36" xfId="1227"/>
    <cellStyle name="20% - Accent3 37" xfId="1367"/>
    <cellStyle name="20% - Accent3 38" xfId="1507"/>
    <cellStyle name="20% - Accent3 39" xfId="1648"/>
    <cellStyle name="20% - Accent3 4" xfId="163"/>
    <cellStyle name="20% - Accent3 4 2" xfId="1100"/>
    <cellStyle name="20% - Accent3 4 3" xfId="1240"/>
    <cellStyle name="20% - Accent3 4 4" xfId="1380"/>
    <cellStyle name="20% - Accent3 4 5" xfId="1521"/>
    <cellStyle name="20% - Accent3 4 6" xfId="1661"/>
    <cellStyle name="20% - Accent3 4 7" xfId="1801"/>
    <cellStyle name="20% - Accent3 40" xfId="1788"/>
    <cellStyle name="20% - Accent3 5" xfId="206"/>
    <cellStyle name="20% - Accent3 5 2" xfId="1143"/>
    <cellStyle name="20% - Accent3 5 3" xfId="1283"/>
    <cellStyle name="20% - Accent3 5 4" xfId="1423"/>
    <cellStyle name="20% - Accent3 5 5" xfId="1564"/>
    <cellStyle name="20% - Accent3 5 6" xfId="1704"/>
    <cellStyle name="20% - Accent3 5 7" xfId="1844"/>
    <cellStyle name="20% - Accent3 6" xfId="219"/>
    <cellStyle name="20% - Accent3 6 2" xfId="1156"/>
    <cellStyle name="20% - Accent3 6 3" xfId="1296"/>
    <cellStyle name="20% - Accent3 6 4" xfId="1436"/>
    <cellStyle name="20% - Accent3 6 5" xfId="1577"/>
    <cellStyle name="20% - Accent3 6 6" xfId="1717"/>
    <cellStyle name="20% - Accent3 6 7" xfId="1857"/>
    <cellStyle name="20% - Accent3 7" xfId="233"/>
    <cellStyle name="20% - Accent3 7 2" xfId="1170"/>
    <cellStyle name="20% - Accent3 7 3" xfId="1310"/>
    <cellStyle name="20% - Accent3 7 4" xfId="1450"/>
    <cellStyle name="20% - Accent3 7 5" xfId="1591"/>
    <cellStyle name="20% - Accent3 7 6" xfId="1731"/>
    <cellStyle name="20% - Accent3 7 7" xfId="1871"/>
    <cellStyle name="20% - Accent3 8" xfId="248"/>
    <cellStyle name="20% - Accent3 8 2" xfId="1185"/>
    <cellStyle name="20% - Accent3 8 3" xfId="1325"/>
    <cellStyle name="20% - Accent3 8 4" xfId="1465"/>
    <cellStyle name="20% - Accent3 8 5" xfId="1606"/>
    <cellStyle name="20% - Accent3 8 6" xfId="1746"/>
    <cellStyle name="20% - Accent3 8 7" xfId="1886"/>
    <cellStyle name="20% - Accent3 9" xfId="261"/>
    <cellStyle name="20% - Accent3 9 2" xfId="1198"/>
    <cellStyle name="20% - Accent3 9 3" xfId="1338"/>
    <cellStyle name="20% - Accent3 9 4" xfId="1478"/>
    <cellStyle name="20% - Accent3 9 5" xfId="1619"/>
    <cellStyle name="20% - Accent3 9 6" xfId="1759"/>
    <cellStyle name="20% - Accent3 9 7" xfId="1899"/>
    <cellStyle name="20% - Accent4" xfId="108" builtinId="42" customBuiltin="1"/>
    <cellStyle name="20% - Accent4 10" xfId="277"/>
    <cellStyle name="20% - Accent4 10 2" xfId="1214"/>
    <cellStyle name="20% - Accent4 10 3" xfId="1354"/>
    <cellStyle name="20% - Accent4 10 4" xfId="1494"/>
    <cellStyle name="20% - Accent4 10 5" xfId="1635"/>
    <cellStyle name="20% - Accent4 10 6" xfId="1775"/>
    <cellStyle name="20% - Accent4 10 7" xfId="1915"/>
    <cellStyle name="20% - Accent4 11" xfId="289"/>
    <cellStyle name="20% - Accent4 12" xfId="152"/>
    <cellStyle name="20% - Accent4 13" xfId="124"/>
    <cellStyle name="20% - Accent4 14" xfId="303"/>
    <cellStyle name="20% - Accent4 15" xfId="334"/>
    <cellStyle name="20% - Accent4 16" xfId="319"/>
    <cellStyle name="20% - Accent4 17" xfId="476"/>
    <cellStyle name="20% - Accent4 18" xfId="480"/>
    <cellStyle name="20% - Accent4 19" xfId="556"/>
    <cellStyle name="20% - Accent4 2" xfId="146"/>
    <cellStyle name="20% - Accent4 2 10" xfId="553"/>
    <cellStyle name="20% - Accent4 2 11" xfId="432"/>
    <cellStyle name="20% - Accent4 2 12" xfId="551"/>
    <cellStyle name="20% - Accent4 2 13" xfId="581"/>
    <cellStyle name="20% - Accent4 2 14" xfId="487"/>
    <cellStyle name="20% - Accent4 2 15" xfId="399"/>
    <cellStyle name="20% - Accent4 2 16" xfId="435"/>
    <cellStyle name="20% - Accent4 2 17" xfId="469"/>
    <cellStyle name="20% - Accent4 2 18" xfId="596"/>
    <cellStyle name="20% - Accent4 2 19" xfId="630"/>
    <cellStyle name="20% - Accent4 2 2" xfId="174"/>
    <cellStyle name="20% - Accent4 2 20" xfId="664"/>
    <cellStyle name="20% - Accent4 2 21" xfId="931"/>
    <cellStyle name="20% - Accent4 2 22" xfId="949"/>
    <cellStyle name="20% - Accent4 2 23" xfId="834"/>
    <cellStyle name="20% - Accent4 2 24" xfId="947"/>
    <cellStyle name="20% - Accent4 2 25" xfId="976"/>
    <cellStyle name="20% - Accent4 2 26" xfId="887"/>
    <cellStyle name="20% - Accent4 2 27" xfId="1111"/>
    <cellStyle name="20% - Accent4 2 28" xfId="1251"/>
    <cellStyle name="20% - Accent4 2 29" xfId="1391"/>
    <cellStyle name="20% - Accent4 2 3" xfId="317"/>
    <cellStyle name="20% - Accent4 2 30" xfId="1532"/>
    <cellStyle name="20% - Accent4 2 31" xfId="1672"/>
    <cellStyle name="20% - Accent4 2 32" xfId="1812"/>
    <cellStyle name="20% - Accent4 2 4" xfId="338"/>
    <cellStyle name="20% - Accent4 2 5" xfId="373"/>
    <cellStyle name="20% - Accent4 2 6" xfId="306"/>
    <cellStyle name="20% - Accent4 2 7" xfId="382"/>
    <cellStyle name="20% - Accent4 2 8" xfId="322"/>
    <cellStyle name="20% - Accent4 2 9" xfId="534"/>
    <cellStyle name="20% - Accent4 20" xfId="590"/>
    <cellStyle name="20% - Accent4 21" xfId="582"/>
    <cellStyle name="20% - Accent4 22" xfId="571"/>
    <cellStyle name="20% - Accent4 23" xfId="621"/>
    <cellStyle name="20% - Accent4 24" xfId="655"/>
    <cellStyle name="20% - Accent4 25" xfId="689"/>
    <cellStyle name="20% - Accent4 26" xfId="723"/>
    <cellStyle name="20% - Accent4 27" xfId="756"/>
    <cellStyle name="20% - Accent4 28" xfId="789"/>
    <cellStyle name="20% - Accent4 29" xfId="876"/>
    <cellStyle name="20% - Accent4 3" xfId="184"/>
    <cellStyle name="20% - Accent4 3 2" xfId="1121"/>
    <cellStyle name="20% - Accent4 3 3" xfId="1261"/>
    <cellStyle name="20% - Accent4 3 4" xfId="1401"/>
    <cellStyle name="20% - Accent4 3 5" xfId="1542"/>
    <cellStyle name="20% - Accent4 3 6" xfId="1682"/>
    <cellStyle name="20% - Accent4 3 7" xfId="1822"/>
    <cellStyle name="20% - Accent4 30" xfId="880"/>
    <cellStyle name="20% - Accent4 31" xfId="952"/>
    <cellStyle name="20% - Accent4 32" xfId="983"/>
    <cellStyle name="20% - Accent4 33" xfId="977"/>
    <cellStyle name="20% - Accent4 34" xfId="967"/>
    <cellStyle name="20% - Accent4 35" xfId="1088"/>
    <cellStyle name="20% - Accent4 36" xfId="1229"/>
    <cellStyle name="20% - Accent4 37" xfId="1369"/>
    <cellStyle name="20% - Accent4 38" xfId="1509"/>
    <cellStyle name="20% - Accent4 39" xfId="1650"/>
    <cellStyle name="20% - Accent4 4" xfId="194"/>
    <cellStyle name="20% - Accent4 4 2" xfId="1131"/>
    <cellStyle name="20% - Accent4 4 3" xfId="1271"/>
    <cellStyle name="20% - Accent4 4 4" xfId="1411"/>
    <cellStyle name="20% - Accent4 4 5" xfId="1552"/>
    <cellStyle name="20% - Accent4 4 6" xfId="1692"/>
    <cellStyle name="20% - Accent4 4 7" xfId="1832"/>
    <cellStyle name="20% - Accent4 40" xfId="1790"/>
    <cellStyle name="20% - Accent4 5" xfId="208"/>
    <cellStyle name="20% - Accent4 5 2" xfId="1145"/>
    <cellStyle name="20% - Accent4 5 3" xfId="1285"/>
    <cellStyle name="20% - Accent4 5 4" xfId="1425"/>
    <cellStyle name="20% - Accent4 5 5" xfId="1566"/>
    <cellStyle name="20% - Accent4 5 6" xfId="1706"/>
    <cellStyle name="20% - Accent4 5 7" xfId="1846"/>
    <cellStyle name="20% - Accent4 6" xfId="221"/>
    <cellStyle name="20% - Accent4 6 2" xfId="1158"/>
    <cellStyle name="20% - Accent4 6 3" xfId="1298"/>
    <cellStyle name="20% - Accent4 6 4" xfId="1438"/>
    <cellStyle name="20% - Accent4 6 5" xfId="1579"/>
    <cellStyle name="20% - Accent4 6 6" xfId="1719"/>
    <cellStyle name="20% - Accent4 6 7" xfId="1859"/>
    <cellStyle name="20% - Accent4 7" xfId="236"/>
    <cellStyle name="20% - Accent4 7 2" xfId="1173"/>
    <cellStyle name="20% - Accent4 7 3" xfId="1313"/>
    <cellStyle name="20% - Accent4 7 4" xfId="1453"/>
    <cellStyle name="20% - Accent4 7 5" xfId="1594"/>
    <cellStyle name="20% - Accent4 7 6" xfId="1734"/>
    <cellStyle name="20% - Accent4 7 7" xfId="1874"/>
    <cellStyle name="20% - Accent4 8" xfId="250"/>
    <cellStyle name="20% - Accent4 8 2" xfId="1187"/>
    <cellStyle name="20% - Accent4 8 3" xfId="1327"/>
    <cellStyle name="20% - Accent4 8 4" xfId="1467"/>
    <cellStyle name="20% - Accent4 8 5" xfId="1608"/>
    <cellStyle name="20% - Accent4 8 6" xfId="1748"/>
    <cellStyle name="20% - Accent4 8 7" xfId="1888"/>
    <cellStyle name="20% - Accent4 9" xfId="264"/>
    <cellStyle name="20% - Accent4 9 2" xfId="1201"/>
    <cellStyle name="20% - Accent4 9 3" xfId="1341"/>
    <cellStyle name="20% - Accent4 9 4" xfId="1481"/>
    <cellStyle name="20% - Accent4 9 5" xfId="1622"/>
    <cellStyle name="20% - Accent4 9 6" xfId="1762"/>
    <cellStyle name="20% - Accent4 9 7" xfId="1902"/>
    <cellStyle name="20% - Accent5" xfId="112" builtinId="46" customBuiltin="1"/>
    <cellStyle name="20% - Accent5 10" xfId="279"/>
    <cellStyle name="20% - Accent5 10 2" xfId="1216"/>
    <cellStyle name="20% - Accent5 10 3" xfId="1356"/>
    <cellStyle name="20% - Accent5 10 4" xfId="1496"/>
    <cellStyle name="20% - Accent5 10 5" xfId="1637"/>
    <cellStyle name="20% - Accent5 10 6" xfId="1777"/>
    <cellStyle name="20% - Accent5 10 7" xfId="1917"/>
    <cellStyle name="20% - Accent5 11" xfId="293"/>
    <cellStyle name="20% - Accent5 12" xfId="291"/>
    <cellStyle name="20% - Accent5 13" xfId="299"/>
    <cellStyle name="20% - Accent5 14" xfId="384"/>
    <cellStyle name="20% - Accent5 15" xfId="398"/>
    <cellStyle name="20% - Accent5 16" xfId="431"/>
    <cellStyle name="20% - Accent5 17" xfId="422"/>
    <cellStyle name="20% - Accent5 18" xfId="400"/>
    <cellStyle name="20% - Accent5 19" xfId="511"/>
    <cellStyle name="20% - Accent5 2" xfId="150"/>
    <cellStyle name="20% - Accent5 2 10" xfId="606"/>
    <cellStyle name="20% - Accent5 2 11" xfId="640"/>
    <cellStyle name="20% - Accent5 2 12" xfId="674"/>
    <cellStyle name="20% - Accent5 2 13" xfId="708"/>
    <cellStyle name="20% - Accent5 2 14" xfId="741"/>
    <cellStyle name="20% - Accent5 2 15" xfId="774"/>
    <cellStyle name="20% - Accent5 2 16" xfId="806"/>
    <cellStyle name="20% - Accent5 2 17" xfId="837"/>
    <cellStyle name="20% - Accent5 2 18" xfId="870"/>
    <cellStyle name="20% - Accent5 2 19" xfId="902"/>
    <cellStyle name="20% - Accent5 2 2" xfId="177"/>
    <cellStyle name="20% - Accent5 2 20" xfId="933"/>
    <cellStyle name="20% - Accent5 2 21" xfId="955"/>
    <cellStyle name="20% - Accent5 2 22" xfId="994"/>
    <cellStyle name="20% - Accent5 2 23" xfId="1019"/>
    <cellStyle name="20% - Accent5 2 24" xfId="1041"/>
    <cellStyle name="20% - Accent5 2 25" xfId="1057"/>
    <cellStyle name="20% - Accent5 2 26" xfId="1071"/>
    <cellStyle name="20% - Accent5 2 27" xfId="1114"/>
    <cellStyle name="20% - Accent5 2 28" xfId="1254"/>
    <cellStyle name="20% - Accent5 2 29" xfId="1394"/>
    <cellStyle name="20% - Accent5 2 3" xfId="320"/>
    <cellStyle name="20% - Accent5 2 30" xfId="1535"/>
    <cellStyle name="20% - Accent5 2 31" xfId="1675"/>
    <cellStyle name="20% - Accent5 2 32" xfId="1815"/>
    <cellStyle name="20% - Accent5 2 4" xfId="403"/>
    <cellStyle name="20% - Accent5 2 5" xfId="436"/>
    <cellStyle name="20% - Accent5 2 6" xfId="470"/>
    <cellStyle name="20% - Accent5 2 7" xfId="504"/>
    <cellStyle name="20% - Accent5 2 8" xfId="536"/>
    <cellStyle name="20% - Accent5 2 9" xfId="559"/>
    <cellStyle name="20% - Accent5 20" xfId="448"/>
    <cellStyle name="20% - Accent5 21" xfId="601"/>
    <cellStyle name="20% - Accent5 22" xfId="635"/>
    <cellStyle name="20% - Accent5 23" xfId="669"/>
    <cellStyle name="20% - Accent5 24" xfId="703"/>
    <cellStyle name="20% - Accent5 25" xfId="737"/>
    <cellStyle name="20% - Accent5 26" xfId="770"/>
    <cellStyle name="20% - Accent5 27" xfId="802"/>
    <cellStyle name="20% - Accent5 28" xfId="833"/>
    <cellStyle name="20% - Accent5 29" xfId="825"/>
    <cellStyle name="20% - Accent5 3" xfId="187"/>
    <cellStyle name="20% - Accent5 3 2" xfId="1124"/>
    <cellStyle name="20% - Accent5 3 3" xfId="1264"/>
    <cellStyle name="20% - Accent5 3 4" xfId="1404"/>
    <cellStyle name="20% - Accent5 3 5" xfId="1545"/>
    <cellStyle name="20% - Accent5 3 6" xfId="1685"/>
    <cellStyle name="20% - Accent5 3 7" xfId="1825"/>
    <cellStyle name="20% - Accent5 30" xfId="803"/>
    <cellStyle name="20% - Accent5 31" xfId="908"/>
    <cellStyle name="20% - Accent5 32" xfId="849"/>
    <cellStyle name="20% - Accent5 33" xfId="992"/>
    <cellStyle name="20% - Accent5 34" xfId="1017"/>
    <cellStyle name="20% - Accent5 35" xfId="1090"/>
    <cellStyle name="20% - Accent5 36" xfId="1231"/>
    <cellStyle name="20% - Accent5 37" xfId="1371"/>
    <cellStyle name="20% - Accent5 38" xfId="1511"/>
    <cellStyle name="20% - Accent5 39" xfId="1652"/>
    <cellStyle name="20% - Accent5 4" xfId="197"/>
    <cellStyle name="20% - Accent5 4 2" xfId="1134"/>
    <cellStyle name="20% - Accent5 4 3" xfId="1274"/>
    <cellStyle name="20% - Accent5 4 4" xfId="1414"/>
    <cellStyle name="20% - Accent5 4 5" xfId="1555"/>
    <cellStyle name="20% - Accent5 4 6" xfId="1695"/>
    <cellStyle name="20% - Accent5 4 7" xfId="1835"/>
    <cellStyle name="20% - Accent5 40" xfId="1792"/>
    <cellStyle name="20% - Accent5 5" xfId="211"/>
    <cellStyle name="20% - Accent5 5 2" xfId="1148"/>
    <cellStyle name="20% - Accent5 5 3" xfId="1288"/>
    <cellStyle name="20% - Accent5 5 4" xfId="1428"/>
    <cellStyle name="20% - Accent5 5 5" xfId="1569"/>
    <cellStyle name="20% - Accent5 5 6" xfId="1709"/>
    <cellStyle name="20% - Accent5 5 7" xfId="1849"/>
    <cellStyle name="20% - Accent5 6" xfId="223"/>
    <cellStyle name="20% - Accent5 6 2" xfId="1160"/>
    <cellStyle name="20% - Accent5 6 3" xfId="1300"/>
    <cellStyle name="20% - Accent5 6 4" xfId="1440"/>
    <cellStyle name="20% - Accent5 6 5" xfId="1581"/>
    <cellStyle name="20% - Accent5 6 6" xfId="1721"/>
    <cellStyle name="20% - Accent5 6 7" xfId="1861"/>
    <cellStyle name="20% - Accent5 7" xfId="238"/>
    <cellStyle name="20% - Accent5 7 2" xfId="1175"/>
    <cellStyle name="20% - Accent5 7 3" xfId="1315"/>
    <cellStyle name="20% - Accent5 7 4" xfId="1455"/>
    <cellStyle name="20% - Accent5 7 5" xfId="1596"/>
    <cellStyle name="20% - Accent5 7 6" xfId="1736"/>
    <cellStyle name="20% - Accent5 7 7" xfId="1876"/>
    <cellStyle name="20% - Accent5 8" xfId="253"/>
    <cellStyle name="20% - Accent5 8 2" xfId="1190"/>
    <cellStyle name="20% - Accent5 8 3" xfId="1330"/>
    <cellStyle name="20% - Accent5 8 4" xfId="1470"/>
    <cellStyle name="20% - Accent5 8 5" xfId="1611"/>
    <cellStyle name="20% - Accent5 8 6" xfId="1751"/>
    <cellStyle name="20% - Accent5 8 7" xfId="1891"/>
    <cellStyle name="20% - Accent5 9" xfId="266"/>
    <cellStyle name="20% - Accent5 9 2" xfId="1203"/>
    <cellStyle name="20% - Accent5 9 3" xfId="1343"/>
    <cellStyle name="20% - Accent5 9 4" xfId="1483"/>
    <cellStyle name="20% - Accent5 9 5" xfId="1624"/>
    <cellStyle name="20% - Accent5 9 6" xfId="1764"/>
    <cellStyle name="20% - Accent5 9 7" xfId="1904"/>
    <cellStyle name="20% - Accent6" xfId="116" builtinId="50" customBuiltin="1"/>
    <cellStyle name="20% - Accent6 10" xfId="281"/>
    <cellStyle name="20% - Accent6 10 2" xfId="1218"/>
    <cellStyle name="20% - Accent6 10 3" xfId="1358"/>
    <cellStyle name="20% - Accent6 10 4" xfId="1498"/>
    <cellStyle name="20% - Accent6 10 5" xfId="1639"/>
    <cellStyle name="20% - Accent6 10 6" xfId="1779"/>
    <cellStyle name="20% - Accent6 10 7" xfId="1919"/>
    <cellStyle name="20% - Accent6 11" xfId="297"/>
    <cellStyle name="20% - Accent6 12" xfId="410"/>
    <cellStyle name="20% - Accent6 13" xfId="443"/>
    <cellStyle name="20% - Accent6 14" xfId="477"/>
    <cellStyle name="20% - Accent6 15" xfId="510"/>
    <cellStyle name="20% - Accent6 16" xfId="543"/>
    <cellStyle name="20% - Accent6 17" xfId="565"/>
    <cellStyle name="20% - Accent6 18" xfId="613"/>
    <cellStyle name="20% - Accent6 19" xfId="647"/>
    <cellStyle name="20% - Accent6 2" xfId="153"/>
    <cellStyle name="20% - Accent6 2 10" xfId="555"/>
    <cellStyle name="20% - Accent6 2 11" xfId="463"/>
    <cellStyle name="20% - Accent6 2 12" xfId="575"/>
    <cellStyle name="20% - Accent6 2 13" xfId="624"/>
    <cellStyle name="20% - Accent6 2 14" xfId="658"/>
    <cellStyle name="20% - Accent6 2 15" xfId="692"/>
    <cellStyle name="20% - Accent6 2 16" xfId="726"/>
    <cellStyle name="20% - Accent6 2 17" xfId="759"/>
    <cellStyle name="20% - Accent6 2 18" xfId="792"/>
    <cellStyle name="20% - Accent6 2 19" xfId="824"/>
    <cellStyle name="20% - Accent6 2 2" xfId="180"/>
    <cellStyle name="20% - Accent6 2 20" xfId="855"/>
    <cellStyle name="20% - Accent6 2 21" xfId="707"/>
    <cellStyle name="20% - Accent6 2 22" xfId="951"/>
    <cellStyle name="20% - Accent6 2 23" xfId="864"/>
    <cellStyle name="20% - Accent6 2 24" xfId="971"/>
    <cellStyle name="20% - Accent6 2 25" xfId="1010"/>
    <cellStyle name="20% - Accent6 2 26" xfId="1033"/>
    <cellStyle name="20% - Accent6 2 27" xfId="1117"/>
    <cellStyle name="20% - Accent6 2 28" xfId="1257"/>
    <cellStyle name="20% - Accent6 2 29" xfId="1397"/>
    <cellStyle name="20% - Accent6 2 3" xfId="323"/>
    <cellStyle name="20% - Accent6 2 30" xfId="1538"/>
    <cellStyle name="20% - Accent6 2 31" xfId="1678"/>
    <cellStyle name="20% - Accent6 2 32" xfId="1818"/>
    <cellStyle name="20% - Accent6 2 4" xfId="363"/>
    <cellStyle name="20% - Accent6 2 5" xfId="364"/>
    <cellStyle name="20% - Accent6 2 6" xfId="351"/>
    <cellStyle name="20% - Accent6 2 7" xfId="421"/>
    <cellStyle name="20% - Accent6 2 8" xfId="454"/>
    <cellStyle name="20% - Accent6 2 9" xfId="380"/>
    <cellStyle name="20% - Accent6 20" xfId="681"/>
    <cellStyle name="20% - Accent6 21" xfId="715"/>
    <cellStyle name="20% - Accent6 22" xfId="748"/>
    <cellStyle name="20% - Accent6 23" xfId="781"/>
    <cellStyle name="20% - Accent6 24" xfId="813"/>
    <cellStyle name="20% - Accent6 25" xfId="844"/>
    <cellStyle name="20% - Accent6 26" xfId="877"/>
    <cellStyle name="20% - Accent6 27" xfId="907"/>
    <cellStyle name="20% - Accent6 28" xfId="940"/>
    <cellStyle name="20% - Accent6 29" xfId="961"/>
    <cellStyle name="20% - Accent6 3" xfId="190"/>
    <cellStyle name="20% - Accent6 3 2" xfId="1127"/>
    <cellStyle name="20% - Accent6 3 3" xfId="1267"/>
    <cellStyle name="20% - Accent6 3 4" xfId="1407"/>
    <cellStyle name="20% - Accent6 3 5" xfId="1548"/>
    <cellStyle name="20% - Accent6 3 6" xfId="1688"/>
    <cellStyle name="20% - Accent6 3 7" xfId="1828"/>
    <cellStyle name="20% - Accent6 30" xfId="1000"/>
    <cellStyle name="20% - Accent6 31" xfId="1025"/>
    <cellStyle name="20% - Accent6 32" xfId="1046"/>
    <cellStyle name="20% - Accent6 33" xfId="1062"/>
    <cellStyle name="20% - Accent6 34" xfId="1074"/>
    <cellStyle name="20% - Accent6 35" xfId="1092"/>
    <cellStyle name="20% - Accent6 36" xfId="1233"/>
    <cellStyle name="20% - Accent6 37" xfId="1373"/>
    <cellStyle name="20% - Accent6 38" xfId="1513"/>
    <cellStyle name="20% - Accent6 39" xfId="1654"/>
    <cellStyle name="20% - Accent6 4" xfId="199"/>
    <cellStyle name="20% - Accent6 4 2" xfId="1136"/>
    <cellStyle name="20% - Accent6 4 3" xfId="1276"/>
    <cellStyle name="20% - Accent6 4 4" xfId="1416"/>
    <cellStyle name="20% - Accent6 4 5" xfId="1557"/>
    <cellStyle name="20% - Accent6 4 6" xfId="1697"/>
    <cellStyle name="20% - Accent6 4 7" xfId="1837"/>
    <cellStyle name="20% - Accent6 40" xfId="1794"/>
    <cellStyle name="20% - Accent6 5" xfId="213"/>
    <cellStyle name="20% - Accent6 5 2" xfId="1150"/>
    <cellStyle name="20% - Accent6 5 3" xfId="1290"/>
    <cellStyle name="20% - Accent6 5 4" xfId="1430"/>
    <cellStyle name="20% - Accent6 5 5" xfId="1571"/>
    <cellStyle name="20% - Accent6 5 6" xfId="1711"/>
    <cellStyle name="20% - Accent6 5 7" xfId="1851"/>
    <cellStyle name="20% - Accent6 6" xfId="225"/>
    <cellStyle name="20% - Accent6 6 2" xfId="1162"/>
    <cellStyle name="20% - Accent6 6 3" xfId="1302"/>
    <cellStyle name="20% - Accent6 6 4" xfId="1442"/>
    <cellStyle name="20% - Accent6 6 5" xfId="1583"/>
    <cellStyle name="20% - Accent6 6 6" xfId="1723"/>
    <cellStyle name="20% - Accent6 6 7" xfId="1863"/>
    <cellStyle name="20% - Accent6 7" xfId="240"/>
    <cellStyle name="20% - Accent6 7 2" xfId="1177"/>
    <cellStyle name="20% - Accent6 7 3" xfId="1317"/>
    <cellStyle name="20% - Accent6 7 4" xfId="1457"/>
    <cellStyle name="20% - Accent6 7 5" xfId="1598"/>
    <cellStyle name="20% - Accent6 7 6" xfId="1738"/>
    <cellStyle name="20% - Accent6 7 7" xfId="1878"/>
    <cellStyle name="20% - Accent6 8" xfId="255"/>
    <cellStyle name="20% - Accent6 8 2" xfId="1192"/>
    <cellStyle name="20% - Accent6 8 3" xfId="1332"/>
    <cellStyle name="20% - Accent6 8 4" xfId="1472"/>
    <cellStyle name="20% - Accent6 8 5" xfId="1613"/>
    <cellStyle name="20% - Accent6 8 6" xfId="1753"/>
    <cellStyle name="20% - Accent6 8 7" xfId="1893"/>
    <cellStyle name="20% - Accent6 9" xfId="268"/>
    <cellStyle name="20% - Accent6 9 2" xfId="1205"/>
    <cellStyle name="20% - Accent6 9 3" xfId="1345"/>
    <cellStyle name="20% - Accent6 9 4" xfId="1485"/>
    <cellStyle name="20% - Accent6 9 5" xfId="1626"/>
    <cellStyle name="20% - Accent6 9 6" xfId="1766"/>
    <cellStyle name="20% - Accent6 9 7" xfId="1906"/>
    <cellStyle name="40% - Accent1" xfId="97" builtinId="31" customBuiltin="1"/>
    <cellStyle name="40% - Accent1 10" xfId="272"/>
    <cellStyle name="40% - Accent1 10 2" xfId="1209"/>
    <cellStyle name="40% - Accent1 10 3" xfId="1349"/>
    <cellStyle name="40% - Accent1 10 4" xfId="1489"/>
    <cellStyle name="40% - Accent1 10 5" xfId="1630"/>
    <cellStyle name="40% - Accent1 10 6" xfId="1770"/>
    <cellStyle name="40% - Accent1 10 7" xfId="1910"/>
    <cellStyle name="40% - Accent1 11" xfId="134"/>
    <cellStyle name="40% - Accent1 12" xfId="131"/>
    <cellStyle name="40% - Accent1 13" xfId="371"/>
    <cellStyle name="40% - Accent1 14" xfId="362"/>
    <cellStyle name="40% - Accent1 15" xfId="379"/>
    <cellStyle name="40% - Accent1 16" xfId="360"/>
    <cellStyle name="40% - Accent1 17" xfId="310"/>
    <cellStyle name="40% - Accent1 18" xfId="527"/>
    <cellStyle name="40% - Accent1 19" xfId="393"/>
    <cellStyle name="40% - Accent1 2" xfId="136"/>
    <cellStyle name="40% - Accent1 2 10" xfId="354"/>
    <cellStyle name="40% - Accent1 2 11" xfId="585"/>
    <cellStyle name="40% - Accent1 2 12" xfId="569"/>
    <cellStyle name="40% - Accent1 2 13" xfId="619"/>
    <cellStyle name="40% - Accent1 2 14" xfId="653"/>
    <cellStyle name="40% - Accent1 2 15" xfId="687"/>
    <cellStyle name="40% - Accent1 2 16" xfId="721"/>
    <cellStyle name="40% - Accent1 2 17" xfId="754"/>
    <cellStyle name="40% - Accent1 2 18" xfId="787"/>
    <cellStyle name="40% - Accent1 2 19" xfId="819"/>
    <cellStyle name="40% - Accent1 2 2" xfId="165"/>
    <cellStyle name="40% - Accent1 2 20" xfId="850"/>
    <cellStyle name="40% - Accent1 2 21" xfId="867"/>
    <cellStyle name="40% - Accent1 2 22" xfId="426"/>
    <cellStyle name="40% - Accent1 2 23" xfId="979"/>
    <cellStyle name="40% - Accent1 2 24" xfId="965"/>
    <cellStyle name="40% - Accent1 2 25" xfId="1006"/>
    <cellStyle name="40% - Accent1 2 26" xfId="1029"/>
    <cellStyle name="40% - Accent1 2 27" xfId="1102"/>
    <cellStyle name="40% - Accent1 2 28" xfId="1242"/>
    <cellStyle name="40% - Accent1 2 29" xfId="1382"/>
    <cellStyle name="40% - Accent1 2 3" xfId="308"/>
    <cellStyle name="40% - Accent1 2 30" xfId="1523"/>
    <cellStyle name="40% - Accent1 2 31" xfId="1663"/>
    <cellStyle name="40% - Accent1 2 32" xfId="1803"/>
    <cellStyle name="40% - Accent1 2 4" xfId="355"/>
    <cellStyle name="40% - Accent1 2 5" xfId="366"/>
    <cellStyle name="40% - Accent1 2 6" xfId="327"/>
    <cellStyle name="40% - Accent1 2 7" xfId="416"/>
    <cellStyle name="40% - Accent1 2 8" xfId="449"/>
    <cellStyle name="40% - Accent1 2 9" xfId="466"/>
    <cellStyle name="40% - Accent1 20" xfId="519"/>
    <cellStyle name="40% - Accent1 21" xfId="503"/>
    <cellStyle name="40% - Accent1 22" xfId="560"/>
    <cellStyle name="40% - Accent1 23" xfId="608"/>
    <cellStyle name="40% - Accent1 24" xfId="642"/>
    <cellStyle name="40% - Accent1 25" xfId="676"/>
    <cellStyle name="40% - Accent1 26" xfId="710"/>
    <cellStyle name="40% - Accent1 27" xfId="743"/>
    <cellStyle name="40% - Accent1 28" xfId="776"/>
    <cellStyle name="40% - Accent1 29" xfId="697"/>
    <cellStyle name="40% - Accent1 3" xfId="167"/>
    <cellStyle name="40% - Accent1 3 2" xfId="1104"/>
    <cellStyle name="40% - Accent1 3 3" xfId="1244"/>
    <cellStyle name="40% - Accent1 3 4" xfId="1384"/>
    <cellStyle name="40% - Accent1 3 5" xfId="1525"/>
    <cellStyle name="40% - Accent1 3 6" xfId="1665"/>
    <cellStyle name="40% - Accent1 3 7" xfId="1805"/>
    <cellStyle name="40% - Accent1 30" xfId="924"/>
    <cellStyle name="40% - Accent1 31" xfId="797"/>
    <cellStyle name="40% - Accent1 32" xfId="916"/>
    <cellStyle name="40% - Accent1 33" xfId="901"/>
    <cellStyle name="40% - Accent1 34" xfId="956"/>
    <cellStyle name="40% - Accent1 35" xfId="1083"/>
    <cellStyle name="40% - Accent1 36" xfId="1224"/>
    <cellStyle name="40% - Accent1 37" xfId="1364"/>
    <cellStyle name="40% - Accent1 38" xfId="1504"/>
    <cellStyle name="40% - Accent1 39" xfId="1645"/>
    <cellStyle name="40% - Accent1 4" xfId="182"/>
    <cellStyle name="40% - Accent1 4 2" xfId="1119"/>
    <cellStyle name="40% - Accent1 4 3" xfId="1259"/>
    <cellStyle name="40% - Accent1 4 4" xfId="1399"/>
    <cellStyle name="40% - Accent1 4 5" xfId="1540"/>
    <cellStyle name="40% - Accent1 4 6" xfId="1680"/>
    <cellStyle name="40% - Accent1 4 7" xfId="1820"/>
    <cellStyle name="40% - Accent1 40" xfId="1785"/>
    <cellStyle name="40% - Accent1 5" xfId="203"/>
    <cellStyle name="40% - Accent1 5 2" xfId="1140"/>
    <cellStyle name="40% - Accent1 5 3" xfId="1280"/>
    <cellStyle name="40% - Accent1 5 4" xfId="1420"/>
    <cellStyle name="40% - Accent1 5 5" xfId="1561"/>
    <cellStyle name="40% - Accent1 5 6" xfId="1701"/>
    <cellStyle name="40% - Accent1 5 7" xfId="1841"/>
    <cellStyle name="40% - Accent1 6" xfId="216"/>
    <cellStyle name="40% - Accent1 6 2" xfId="1153"/>
    <cellStyle name="40% - Accent1 6 3" xfId="1293"/>
    <cellStyle name="40% - Accent1 6 4" xfId="1433"/>
    <cellStyle name="40% - Accent1 6 5" xfId="1574"/>
    <cellStyle name="40% - Accent1 6 6" xfId="1714"/>
    <cellStyle name="40% - Accent1 6 7" xfId="1854"/>
    <cellStyle name="40% - Accent1 7" xfId="230"/>
    <cellStyle name="40% - Accent1 7 2" xfId="1167"/>
    <cellStyle name="40% - Accent1 7 3" xfId="1307"/>
    <cellStyle name="40% - Accent1 7 4" xfId="1447"/>
    <cellStyle name="40% - Accent1 7 5" xfId="1588"/>
    <cellStyle name="40% - Accent1 7 6" xfId="1728"/>
    <cellStyle name="40% - Accent1 7 7" xfId="1868"/>
    <cellStyle name="40% - Accent1 8" xfId="245"/>
    <cellStyle name="40% - Accent1 8 2" xfId="1182"/>
    <cellStyle name="40% - Accent1 8 3" xfId="1322"/>
    <cellStyle name="40% - Accent1 8 4" xfId="1462"/>
    <cellStyle name="40% - Accent1 8 5" xfId="1603"/>
    <cellStyle name="40% - Accent1 8 6" xfId="1743"/>
    <cellStyle name="40% - Accent1 8 7" xfId="1883"/>
    <cellStyle name="40% - Accent1 9" xfId="258"/>
    <cellStyle name="40% - Accent1 9 2" xfId="1195"/>
    <cellStyle name="40% - Accent1 9 3" xfId="1335"/>
    <cellStyle name="40% - Accent1 9 4" xfId="1475"/>
    <cellStyle name="40% - Accent1 9 5" xfId="1616"/>
    <cellStyle name="40% - Accent1 9 6" xfId="1756"/>
    <cellStyle name="40% - Accent1 9 7" xfId="1896"/>
    <cellStyle name="40% - Accent2" xfId="101" builtinId="35" customBuiltin="1"/>
    <cellStyle name="40% - Accent2 10" xfId="274"/>
    <cellStyle name="40% - Accent2 10 2" xfId="1211"/>
    <cellStyle name="40% - Accent2 10 3" xfId="1351"/>
    <cellStyle name="40% - Accent2 10 4" xfId="1491"/>
    <cellStyle name="40% - Accent2 10 5" xfId="1632"/>
    <cellStyle name="40% - Accent2 10 6" xfId="1772"/>
    <cellStyle name="40% - Accent2 10 7" xfId="1912"/>
    <cellStyle name="40% - Accent2 11" xfId="145"/>
    <cellStyle name="40% - Accent2 12" xfId="126"/>
    <cellStyle name="40% - Accent2 13" xfId="404"/>
    <cellStyle name="40% - Accent2 14" xfId="437"/>
    <cellStyle name="40% - Accent2 15" xfId="471"/>
    <cellStyle name="40% - Accent2 16" xfId="505"/>
    <cellStyle name="40% - Accent2 17" xfId="467"/>
    <cellStyle name="40% - Accent2 18" xfId="496"/>
    <cellStyle name="40% - Accent2 19" xfId="607"/>
    <cellStyle name="40% - Accent2 2" xfId="140"/>
    <cellStyle name="40% - Accent2 2 10" xfId="609"/>
    <cellStyle name="40% - Accent2 2 11" xfId="643"/>
    <cellStyle name="40% - Accent2 2 12" xfId="677"/>
    <cellStyle name="40% - Accent2 2 13" xfId="711"/>
    <cellStyle name="40% - Accent2 2 14" xfId="744"/>
    <cellStyle name="40% - Accent2 2 15" xfId="777"/>
    <cellStyle name="40% - Accent2 2 16" xfId="809"/>
    <cellStyle name="40% - Accent2 2 17" xfId="840"/>
    <cellStyle name="40% - Accent2 2 18" xfId="873"/>
    <cellStyle name="40% - Accent2 2 19" xfId="904"/>
    <cellStyle name="40% - Accent2 2 2" xfId="169"/>
    <cellStyle name="40% - Accent2 2 20" xfId="936"/>
    <cellStyle name="40% - Accent2 2 21" xfId="957"/>
    <cellStyle name="40% - Accent2 2 22" xfId="996"/>
    <cellStyle name="40% - Accent2 2 23" xfId="1021"/>
    <cellStyle name="40% - Accent2 2 24" xfId="1043"/>
    <cellStyle name="40% - Accent2 2 25" xfId="1059"/>
    <cellStyle name="40% - Accent2 2 26" xfId="1072"/>
    <cellStyle name="40% - Accent2 2 27" xfId="1106"/>
    <cellStyle name="40% - Accent2 2 28" xfId="1246"/>
    <cellStyle name="40% - Accent2 2 29" xfId="1386"/>
    <cellStyle name="40% - Accent2 2 3" xfId="312"/>
    <cellStyle name="40% - Accent2 2 30" xfId="1527"/>
    <cellStyle name="40% - Accent2 2 31" xfId="1667"/>
    <cellStyle name="40% - Accent2 2 32" xfId="1807"/>
    <cellStyle name="40% - Accent2 2 4" xfId="406"/>
    <cellStyle name="40% - Accent2 2 5" xfId="439"/>
    <cellStyle name="40% - Accent2 2 6" xfId="473"/>
    <cellStyle name="40% - Accent2 2 7" xfId="507"/>
    <cellStyle name="40% - Accent2 2 8" xfId="539"/>
    <cellStyle name="40% - Accent2 2 9" xfId="561"/>
    <cellStyle name="40% - Accent2 20" xfId="641"/>
    <cellStyle name="40% - Accent2 21" xfId="675"/>
    <cellStyle name="40% - Accent2 22" xfId="709"/>
    <cellStyle name="40% - Accent2 23" xfId="742"/>
    <cellStyle name="40% - Accent2 24" xfId="775"/>
    <cellStyle name="40% - Accent2 25" xfId="807"/>
    <cellStyle name="40% - Accent2 26" xfId="838"/>
    <cellStyle name="40% - Accent2 27" xfId="871"/>
    <cellStyle name="40% - Accent2 28" xfId="903"/>
    <cellStyle name="40% - Accent2 29" xfId="868"/>
    <cellStyle name="40% - Accent2 3" xfId="176"/>
    <cellStyle name="40% - Accent2 3 2" xfId="1113"/>
    <cellStyle name="40% - Accent2 3 3" xfId="1253"/>
    <cellStyle name="40% - Accent2 3 4" xfId="1393"/>
    <cellStyle name="40% - Accent2 3 5" xfId="1534"/>
    <cellStyle name="40% - Accent2 3 6" xfId="1674"/>
    <cellStyle name="40% - Accent2 3 7" xfId="1814"/>
    <cellStyle name="40% - Accent2 30" xfId="894"/>
    <cellStyle name="40% - Accent2 31" xfId="995"/>
    <cellStyle name="40% - Accent2 32" xfId="1020"/>
    <cellStyle name="40% - Accent2 33" xfId="1042"/>
    <cellStyle name="40% - Accent2 34" xfId="1058"/>
    <cellStyle name="40% - Accent2 35" xfId="1085"/>
    <cellStyle name="40% - Accent2 36" xfId="1226"/>
    <cellStyle name="40% - Accent2 37" xfId="1366"/>
    <cellStyle name="40% - Accent2 38" xfId="1506"/>
    <cellStyle name="40% - Accent2 39" xfId="1647"/>
    <cellStyle name="40% - Accent2 4" xfId="186"/>
    <cellStyle name="40% - Accent2 4 2" xfId="1123"/>
    <cellStyle name="40% - Accent2 4 3" xfId="1263"/>
    <cellStyle name="40% - Accent2 4 4" xfId="1403"/>
    <cellStyle name="40% - Accent2 4 5" xfId="1544"/>
    <cellStyle name="40% - Accent2 4 6" xfId="1684"/>
    <cellStyle name="40% - Accent2 4 7" xfId="1824"/>
    <cellStyle name="40% - Accent2 40" xfId="1787"/>
    <cellStyle name="40% - Accent2 5" xfId="205"/>
    <cellStyle name="40% - Accent2 5 2" xfId="1142"/>
    <cellStyle name="40% - Accent2 5 3" xfId="1282"/>
    <cellStyle name="40% - Accent2 5 4" xfId="1422"/>
    <cellStyle name="40% - Accent2 5 5" xfId="1563"/>
    <cellStyle name="40% - Accent2 5 6" xfId="1703"/>
    <cellStyle name="40% - Accent2 5 7" xfId="1843"/>
    <cellStyle name="40% - Accent2 6" xfId="218"/>
    <cellStyle name="40% - Accent2 6 2" xfId="1155"/>
    <cellStyle name="40% - Accent2 6 3" xfId="1295"/>
    <cellStyle name="40% - Accent2 6 4" xfId="1435"/>
    <cellStyle name="40% - Accent2 6 5" xfId="1576"/>
    <cellStyle name="40% - Accent2 6 6" xfId="1716"/>
    <cellStyle name="40% - Accent2 6 7" xfId="1856"/>
    <cellStyle name="40% - Accent2 7" xfId="232"/>
    <cellStyle name="40% - Accent2 7 2" xfId="1169"/>
    <cellStyle name="40% - Accent2 7 3" xfId="1309"/>
    <cellStyle name="40% - Accent2 7 4" xfId="1449"/>
    <cellStyle name="40% - Accent2 7 5" xfId="1590"/>
    <cellStyle name="40% - Accent2 7 6" xfId="1730"/>
    <cellStyle name="40% - Accent2 7 7" xfId="1870"/>
    <cellStyle name="40% - Accent2 8" xfId="247"/>
    <cellStyle name="40% - Accent2 8 2" xfId="1184"/>
    <cellStyle name="40% - Accent2 8 3" xfId="1324"/>
    <cellStyle name="40% - Accent2 8 4" xfId="1464"/>
    <cellStyle name="40% - Accent2 8 5" xfId="1605"/>
    <cellStyle name="40% - Accent2 8 6" xfId="1745"/>
    <cellStyle name="40% - Accent2 8 7" xfId="1885"/>
    <cellStyle name="40% - Accent2 9" xfId="260"/>
    <cellStyle name="40% - Accent2 9 2" xfId="1197"/>
    <cellStyle name="40% - Accent2 9 3" xfId="1337"/>
    <cellStyle name="40% - Accent2 9 4" xfId="1477"/>
    <cellStyle name="40% - Accent2 9 5" xfId="1618"/>
    <cellStyle name="40% - Accent2 9 6" xfId="1758"/>
    <cellStyle name="40% - Accent2 9 7" xfId="1898"/>
    <cellStyle name="40% - Accent3" xfId="105" builtinId="39" customBuiltin="1"/>
    <cellStyle name="40% - Accent3 10" xfId="276"/>
    <cellStyle name="40% - Accent3 10 2" xfId="1213"/>
    <cellStyle name="40% - Accent3 10 3" xfId="1353"/>
    <cellStyle name="40% - Accent3 10 4" xfId="1493"/>
    <cellStyle name="40% - Accent3 10 5" xfId="1634"/>
    <cellStyle name="40% - Accent3 10 6" xfId="1774"/>
    <cellStyle name="40% - Accent3 10 7" xfId="1914"/>
    <cellStyle name="40% - Accent3 11" xfId="286"/>
    <cellStyle name="40% - Accent3 12" xfId="292"/>
    <cellStyle name="40% - Accent3 13" xfId="295"/>
    <cellStyle name="40% - Accent3 14" xfId="141"/>
    <cellStyle name="40% - Accent3 15" xfId="132"/>
    <cellStyle name="40% - Accent3 16" xfId="370"/>
    <cellStyle name="40% - Accent3 17" xfId="455"/>
    <cellStyle name="40% - Accent3 18" xfId="465"/>
    <cellStyle name="40% - Accent3 19" xfId="342"/>
    <cellStyle name="40% - Accent3 2" xfId="144"/>
    <cellStyle name="40% - Accent3 2 10" xfId="562"/>
    <cellStyle name="40% - Accent3 2 11" xfId="610"/>
    <cellStyle name="40% - Accent3 2 12" xfId="644"/>
    <cellStyle name="40% - Accent3 2 13" xfId="678"/>
    <cellStyle name="40% - Accent3 2 14" xfId="712"/>
    <cellStyle name="40% - Accent3 2 15" xfId="745"/>
    <cellStyle name="40% - Accent3 2 16" xfId="778"/>
    <cellStyle name="40% - Accent3 2 17" xfId="810"/>
    <cellStyle name="40% - Accent3 2 18" xfId="841"/>
    <cellStyle name="40% - Accent3 2 19" xfId="874"/>
    <cellStyle name="40% - Accent3 2 2" xfId="173"/>
    <cellStyle name="40% - Accent3 2 20" xfId="905"/>
    <cellStyle name="40% - Accent3 2 21" xfId="698"/>
    <cellStyle name="40% - Accent3 2 22" xfId="958"/>
    <cellStyle name="40% - Accent3 2 23" xfId="997"/>
    <cellStyle name="40% - Accent3 2 24" xfId="1022"/>
    <cellStyle name="40% - Accent3 2 25" xfId="1044"/>
    <cellStyle name="40% - Accent3 2 26" xfId="1060"/>
    <cellStyle name="40% - Accent3 2 27" xfId="1110"/>
    <cellStyle name="40% - Accent3 2 28" xfId="1250"/>
    <cellStyle name="40% - Accent3 2 29" xfId="1390"/>
    <cellStyle name="40% - Accent3 2 3" xfId="316"/>
    <cellStyle name="40% - Accent3 2 30" xfId="1531"/>
    <cellStyle name="40% - Accent3 2 31" xfId="1671"/>
    <cellStyle name="40% - Accent3 2 32" xfId="1811"/>
    <cellStyle name="40% - Accent3 2 4" xfId="352"/>
    <cellStyle name="40% - Accent3 2 5" xfId="407"/>
    <cellStyle name="40% - Accent3 2 6" xfId="440"/>
    <cellStyle name="40% - Accent3 2 7" xfId="474"/>
    <cellStyle name="40% - Accent3 2 8" xfId="508"/>
    <cellStyle name="40% - Accent3 2 9" xfId="377"/>
    <cellStyle name="40% - Accent3 20" xfId="520"/>
    <cellStyle name="40% - Accent3 21" xfId="548"/>
    <cellStyle name="40% - Accent3 22" xfId="472"/>
    <cellStyle name="40% - Accent3 23" xfId="493"/>
    <cellStyle name="40% - Accent3 24" xfId="603"/>
    <cellStyle name="40% - Accent3 25" xfId="637"/>
    <cellStyle name="40% - Accent3 26" xfId="671"/>
    <cellStyle name="40% - Accent3 27" xfId="705"/>
    <cellStyle name="40% - Accent3 28" xfId="739"/>
    <cellStyle name="40% - Accent3 29" xfId="856"/>
    <cellStyle name="40% - Accent3 3" xfId="183"/>
    <cellStyle name="40% - Accent3 3 2" xfId="1120"/>
    <cellStyle name="40% - Accent3 3 3" xfId="1260"/>
    <cellStyle name="40% - Accent3 3 4" xfId="1400"/>
    <cellStyle name="40% - Accent3 3 5" xfId="1541"/>
    <cellStyle name="40% - Accent3 3 6" xfId="1681"/>
    <cellStyle name="40% - Accent3 3 7" xfId="1821"/>
    <cellStyle name="40% - Accent3 30" xfId="866"/>
    <cellStyle name="40% - Accent3 31" xfId="663"/>
    <cellStyle name="40% - Accent3 32" xfId="917"/>
    <cellStyle name="40% - Accent3 33" xfId="944"/>
    <cellStyle name="40% - Accent3 34" xfId="872"/>
    <cellStyle name="40% - Accent3 35" xfId="1087"/>
    <cellStyle name="40% - Accent3 36" xfId="1228"/>
    <cellStyle name="40% - Accent3 37" xfId="1368"/>
    <cellStyle name="40% - Accent3 38" xfId="1508"/>
    <cellStyle name="40% - Accent3 39" xfId="1649"/>
    <cellStyle name="40% - Accent3 4" xfId="193"/>
    <cellStyle name="40% - Accent3 4 2" xfId="1130"/>
    <cellStyle name="40% - Accent3 4 3" xfId="1270"/>
    <cellStyle name="40% - Accent3 4 4" xfId="1410"/>
    <cellStyle name="40% - Accent3 4 5" xfId="1551"/>
    <cellStyle name="40% - Accent3 4 6" xfId="1691"/>
    <cellStyle name="40% - Accent3 4 7" xfId="1831"/>
    <cellStyle name="40% - Accent3 40" xfId="1789"/>
    <cellStyle name="40% - Accent3 5" xfId="207"/>
    <cellStyle name="40% - Accent3 5 2" xfId="1144"/>
    <cellStyle name="40% - Accent3 5 3" xfId="1284"/>
    <cellStyle name="40% - Accent3 5 4" xfId="1424"/>
    <cellStyle name="40% - Accent3 5 5" xfId="1565"/>
    <cellStyle name="40% - Accent3 5 6" xfId="1705"/>
    <cellStyle name="40% - Accent3 5 7" xfId="1845"/>
    <cellStyle name="40% - Accent3 6" xfId="220"/>
    <cellStyle name="40% - Accent3 6 2" xfId="1157"/>
    <cellStyle name="40% - Accent3 6 3" xfId="1297"/>
    <cellStyle name="40% - Accent3 6 4" xfId="1437"/>
    <cellStyle name="40% - Accent3 6 5" xfId="1578"/>
    <cellStyle name="40% - Accent3 6 6" xfId="1718"/>
    <cellStyle name="40% - Accent3 6 7" xfId="1858"/>
    <cellStyle name="40% - Accent3 7" xfId="234"/>
    <cellStyle name="40% - Accent3 7 2" xfId="1171"/>
    <cellStyle name="40% - Accent3 7 3" xfId="1311"/>
    <cellStyle name="40% - Accent3 7 4" xfId="1451"/>
    <cellStyle name="40% - Accent3 7 5" xfId="1592"/>
    <cellStyle name="40% - Accent3 7 6" xfId="1732"/>
    <cellStyle name="40% - Accent3 7 7" xfId="1872"/>
    <cellStyle name="40% - Accent3 8" xfId="249"/>
    <cellStyle name="40% - Accent3 8 2" xfId="1186"/>
    <cellStyle name="40% - Accent3 8 3" xfId="1326"/>
    <cellStyle name="40% - Accent3 8 4" xfId="1466"/>
    <cellStyle name="40% - Accent3 8 5" xfId="1607"/>
    <cellStyle name="40% - Accent3 8 6" xfId="1747"/>
    <cellStyle name="40% - Accent3 8 7" xfId="1887"/>
    <cellStyle name="40% - Accent3 9" xfId="262"/>
    <cellStyle name="40% - Accent3 9 2" xfId="1199"/>
    <cellStyle name="40% - Accent3 9 3" xfId="1339"/>
    <cellStyle name="40% - Accent3 9 4" xfId="1479"/>
    <cellStyle name="40% - Accent3 9 5" xfId="1620"/>
    <cellStyle name="40% - Accent3 9 6" xfId="1760"/>
    <cellStyle name="40% - Accent3 9 7" xfId="1900"/>
    <cellStyle name="40% - Accent4" xfId="109" builtinId="43" customBuiltin="1"/>
    <cellStyle name="40% - Accent4 10" xfId="278"/>
    <cellStyle name="40% - Accent4 10 2" xfId="1215"/>
    <cellStyle name="40% - Accent4 10 3" xfId="1355"/>
    <cellStyle name="40% - Accent4 10 4" xfId="1495"/>
    <cellStyle name="40% - Accent4 10 5" xfId="1636"/>
    <cellStyle name="40% - Accent4 10 6" xfId="1776"/>
    <cellStyle name="40% - Accent4 10 7" xfId="1916"/>
    <cellStyle name="40% - Accent4 11" xfId="290"/>
    <cellStyle name="40% - Accent4 12" xfId="142"/>
    <cellStyle name="40% - Accent4 13" xfId="125"/>
    <cellStyle name="40% - Accent4 14" xfId="344"/>
    <cellStyle name="40% - Accent4 15" xfId="409"/>
    <cellStyle name="40% - Accent4 16" xfId="442"/>
    <cellStyle name="40% - Accent4 17" xfId="499"/>
    <cellStyle name="40% - Accent4 18" xfId="495"/>
    <cellStyle name="40% - Accent4 19" xfId="484"/>
    <cellStyle name="40% - Accent4 2" xfId="147"/>
    <cellStyle name="40% - Accent4 2 10" xfId="402"/>
    <cellStyle name="40% - Accent4 2 11" xfId="604"/>
    <cellStyle name="40% - Accent4 2 12" xfId="638"/>
    <cellStyle name="40% - Accent4 2 13" xfId="672"/>
    <cellStyle name="40% - Accent4 2 14" xfId="706"/>
    <cellStyle name="40% - Accent4 2 15" xfId="740"/>
    <cellStyle name="40% - Accent4 2 16" xfId="773"/>
    <cellStyle name="40% - Accent4 2 17" xfId="804"/>
    <cellStyle name="40% - Accent4 2 18" xfId="836"/>
    <cellStyle name="40% - Accent4 2 19" xfId="869"/>
    <cellStyle name="40% - Accent4 2 2" xfId="175"/>
    <cellStyle name="40% - Accent4 2 20" xfId="900"/>
    <cellStyle name="40% - Accent4 2 21" xfId="980"/>
    <cellStyle name="40% - Accent4 2 22" xfId="805"/>
    <cellStyle name="40% - Accent4 2 23" xfId="993"/>
    <cellStyle name="40% - Accent4 2 24" xfId="1018"/>
    <cellStyle name="40% - Accent4 2 25" xfId="1040"/>
    <cellStyle name="40% - Accent4 2 26" xfId="1056"/>
    <cellStyle name="40% - Accent4 2 27" xfId="1112"/>
    <cellStyle name="40% - Accent4 2 28" xfId="1252"/>
    <cellStyle name="40% - Accent4 2 29" xfId="1392"/>
    <cellStyle name="40% - Accent4 2 3" xfId="318"/>
    <cellStyle name="40% - Accent4 2 30" xfId="1533"/>
    <cellStyle name="40% - Accent4 2 31" xfId="1673"/>
    <cellStyle name="40% - Accent4 2 32" xfId="1813"/>
    <cellStyle name="40% - Accent4 2 4" xfId="328"/>
    <cellStyle name="40% - Accent4 2 5" xfId="401"/>
    <cellStyle name="40% - Accent4 2 6" xfId="434"/>
    <cellStyle name="40% - Accent4 2 7" xfId="468"/>
    <cellStyle name="40% - Accent4 2 8" xfId="502"/>
    <cellStyle name="40% - Accent4 2 9" xfId="586"/>
    <cellStyle name="40% - Accent4 20" xfId="564"/>
    <cellStyle name="40% - Accent4 21" xfId="612"/>
    <cellStyle name="40% - Accent4 22" xfId="646"/>
    <cellStyle name="40% - Accent4 23" xfId="680"/>
    <cellStyle name="40% - Accent4 24" xfId="714"/>
    <cellStyle name="40% - Accent4 25" xfId="747"/>
    <cellStyle name="40% - Accent4 26" xfId="780"/>
    <cellStyle name="40% - Accent4 27" xfId="812"/>
    <cellStyle name="40% - Accent4 28" xfId="843"/>
    <cellStyle name="40% - Accent4 29" xfId="897"/>
    <cellStyle name="40% - Accent4 3" xfId="185"/>
    <cellStyle name="40% - Accent4 3 2" xfId="1122"/>
    <cellStyle name="40% - Accent4 3 3" xfId="1262"/>
    <cellStyle name="40% - Accent4 3 4" xfId="1402"/>
    <cellStyle name="40% - Accent4 3 5" xfId="1543"/>
    <cellStyle name="40% - Accent4 3 6" xfId="1683"/>
    <cellStyle name="40% - Accent4 3 7" xfId="1823"/>
    <cellStyle name="40% - Accent4 30" xfId="893"/>
    <cellStyle name="40% - Accent4 31" xfId="884"/>
    <cellStyle name="40% - Accent4 32" xfId="960"/>
    <cellStyle name="40% - Accent4 33" xfId="999"/>
    <cellStyle name="40% - Accent4 34" xfId="1024"/>
    <cellStyle name="40% - Accent4 35" xfId="1089"/>
    <cellStyle name="40% - Accent4 36" xfId="1230"/>
    <cellStyle name="40% - Accent4 37" xfId="1370"/>
    <cellStyle name="40% - Accent4 38" xfId="1510"/>
    <cellStyle name="40% - Accent4 39" xfId="1651"/>
    <cellStyle name="40% - Accent4 4" xfId="195"/>
    <cellStyle name="40% - Accent4 4 2" xfId="1132"/>
    <cellStyle name="40% - Accent4 4 3" xfId="1272"/>
    <cellStyle name="40% - Accent4 4 4" xfId="1412"/>
    <cellStyle name="40% - Accent4 4 5" xfId="1553"/>
    <cellStyle name="40% - Accent4 4 6" xfId="1693"/>
    <cellStyle name="40% - Accent4 4 7" xfId="1833"/>
    <cellStyle name="40% - Accent4 40" xfId="1791"/>
    <cellStyle name="40% - Accent4 5" xfId="209"/>
    <cellStyle name="40% - Accent4 5 2" xfId="1146"/>
    <cellStyle name="40% - Accent4 5 3" xfId="1286"/>
    <cellStyle name="40% - Accent4 5 4" xfId="1426"/>
    <cellStyle name="40% - Accent4 5 5" xfId="1567"/>
    <cellStyle name="40% - Accent4 5 6" xfId="1707"/>
    <cellStyle name="40% - Accent4 5 7" xfId="1847"/>
    <cellStyle name="40% - Accent4 6" xfId="222"/>
    <cellStyle name="40% - Accent4 6 2" xfId="1159"/>
    <cellStyle name="40% - Accent4 6 3" xfId="1299"/>
    <cellStyle name="40% - Accent4 6 4" xfId="1439"/>
    <cellStyle name="40% - Accent4 6 5" xfId="1580"/>
    <cellStyle name="40% - Accent4 6 6" xfId="1720"/>
    <cellStyle name="40% - Accent4 6 7" xfId="1860"/>
    <cellStyle name="40% - Accent4 7" xfId="237"/>
    <cellStyle name="40% - Accent4 7 2" xfId="1174"/>
    <cellStyle name="40% - Accent4 7 3" xfId="1314"/>
    <cellStyle name="40% - Accent4 7 4" xfId="1454"/>
    <cellStyle name="40% - Accent4 7 5" xfId="1595"/>
    <cellStyle name="40% - Accent4 7 6" xfId="1735"/>
    <cellStyle name="40% - Accent4 7 7" xfId="1875"/>
    <cellStyle name="40% - Accent4 8" xfId="251"/>
    <cellStyle name="40% - Accent4 8 2" xfId="1188"/>
    <cellStyle name="40% - Accent4 8 3" xfId="1328"/>
    <cellStyle name="40% - Accent4 8 4" xfId="1468"/>
    <cellStyle name="40% - Accent4 8 5" xfId="1609"/>
    <cellStyle name="40% - Accent4 8 6" xfId="1749"/>
    <cellStyle name="40% - Accent4 8 7" xfId="1889"/>
    <cellStyle name="40% - Accent4 9" xfId="265"/>
    <cellStyle name="40% - Accent4 9 2" xfId="1202"/>
    <cellStyle name="40% - Accent4 9 3" xfId="1342"/>
    <cellStyle name="40% - Accent4 9 4" xfId="1482"/>
    <cellStyle name="40% - Accent4 9 5" xfId="1623"/>
    <cellStyle name="40% - Accent4 9 6" xfId="1763"/>
    <cellStyle name="40% - Accent4 9 7" xfId="1903"/>
    <cellStyle name="40% - Accent5" xfId="113" builtinId="47" customBuiltin="1"/>
    <cellStyle name="40% - Accent5 10" xfId="280"/>
    <cellStyle name="40% - Accent5 10 2" xfId="1217"/>
    <cellStyle name="40% - Accent5 10 3" xfId="1357"/>
    <cellStyle name="40% - Accent5 10 4" xfId="1497"/>
    <cellStyle name="40% - Accent5 10 5" xfId="1638"/>
    <cellStyle name="40% - Accent5 10 6" xfId="1778"/>
    <cellStyle name="40% - Accent5 10 7" xfId="1918"/>
    <cellStyle name="40% - Accent5 11" xfId="294"/>
    <cellStyle name="40% - Accent5 12" xfId="287"/>
    <cellStyle name="40% - Accent5 13" xfId="288"/>
    <cellStyle name="40% - Accent5 14" xfId="137"/>
    <cellStyle name="40% - Accent5 15" xfId="123"/>
    <cellStyle name="40% - Accent5 16" xfId="304"/>
    <cellStyle name="40% - Accent5 17" xfId="433"/>
    <cellStyle name="40% - Accent5 18" xfId="488"/>
    <cellStyle name="40% - Accent5 19" xfId="418"/>
    <cellStyle name="40% - Accent5 2" xfId="151"/>
    <cellStyle name="40% - Accent5 2 10" xfId="594"/>
    <cellStyle name="40% - Accent5 2 11" xfId="628"/>
    <cellStyle name="40% - Accent5 2 12" xfId="662"/>
    <cellStyle name="40% - Accent5 2 13" xfId="696"/>
    <cellStyle name="40% - Accent5 2 14" xfId="730"/>
    <cellStyle name="40% - Accent5 2 15" xfId="763"/>
    <cellStyle name="40% - Accent5 2 16" xfId="796"/>
    <cellStyle name="40% - Accent5 2 17" xfId="828"/>
    <cellStyle name="40% - Accent5 2 18" xfId="859"/>
    <cellStyle name="40% - Accent5 2 19" xfId="891"/>
    <cellStyle name="40% - Accent5 2 2" xfId="178"/>
    <cellStyle name="40% - Accent5 2 20" xfId="920"/>
    <cellStyle name="40% - Accent5 2 21" xfId="861"/>
    <cellStyle name="40% - Accent5 2 22" xfId="987"/>
    <cellStyle name="40% - Accent5 2 23" xfId="1013"/>
    <cellStyle name="40% - Accent5 2 24" xfId="1036"/>
    <cellStyle name="40% - Accent5 2 25" xfId="1054"/>
    <cellStyle name="40% - Accent5 2 26" xfId="1069"/>
    <cellStyle name="40% - Accent5 2 27" xfId="1115"/>
    <cellStyle name="40% - Accent5 2 28" xfId="1255"/>
    <cellStyle name="40% - Accent5 2 29" xfId="1395"/>
    <cellStyle name="40% - Accent5 2 3" xfId="321"/>
    <cellStyle name="40% - Accent5 2 30" xfId="1536"/>
    <cellStyle name="40% - Accent5 2 31" xfId="1676"/>
    <cellStyle name="40% - Accent5 2 32" xfId="1816"/>
    <cellStyle name="40% - Accent5 2 4" xfId="392"/>
    <cellStyle name="40% - Accent5 2 5" xfId="425"/>
    <cellStyle name="40% - Accent5 2 6" xfId="458"/>
    <cellStyle name="40% - Accent5 2 7" xfId="491"/>
    <cellStyle name="40% - Accent5 2 8" xfId="523"/>
    <cellStyle name="40% - Accent5 2 9" xfId="460"/>
    <cellStyle name="40% - Accent5 20" xfId="349"/>
    <cellStyle name="40% - Accent5 21" xfId="528"/>
    <cellStyle name="40% - Accent5 22" xfId="576"/>
    <cellStyle name="40% - Accent5 23" xfId="625"/>
    <cellStyle name="40% - Accent5 24" xfId="659"/>
    <cellStyle name="40% - Accent5 25" xfId="693"/>
    <cellStyle name="40% - Accent5 26" xfId="727"/>
    <cellStyle name="40% - Accent5 27" xfId="760"/>
    <cellStyle name="40% - Accent5 28" xfId="793"/>
    <cellStyle name="40% - Accent5 29" xfId="835"/>
    <cellStyle name="40% - Accent5 3" xfId="188"/>
    <cellStyle name="40% - Accent5 3 2" xfId="1125"/>
    <cellStyle name="40% - Accent5 3 3" xfId="1265"/>
    <cellStyle name="40% - Accent5 3 4" xfId="1405"/>
    <cellStyle name="40% - Accent5 3 5" xfId="1546"/>
    <cellStyle name="40% - Accent5 3 6" xfId="1686"/>
    <cellStyle name="40% - Accent5 3 7" xfId="1826"/>
    <cellStyle name="40% - Accent5 30" xfId="888"/>
    <cellStyle name="40% - Accent5 31" xfId="821"/>
    <cellStyle name="40% - Accent5 32" xfId="629"/>
    <cellStyle name="40% - Accent5 33" xfId="925"/>
    <cellStyle name="40% - Accent5 34" xfId="972"/>
    <cellStyle name="40% - Accent5 35" xfId="1091"/>
    <cellStyle name="40% - Accent5 36" xfId="1232"/>
    <cellStyle name="40% - Accent5 37" xfId="1372"/>
    <cellStyle name="40% - Accent5 38" xfId="1512"/>
    <cellStyle name="40% - Accent5 39" xfId="1653"/>
    <cellStyle name="40% - Accent5 4" xfId="198"/>
    <cellStyle name="40% - Accent5 4 2" xfId="1135"/>
    <cellStyle name="40% - Accent5 4 3" xfId="1275"/>
    <cellStyle name="40% - Accent5 4 4" xfId="1415"/>
    <cellStyle name="40% - Accent5 4 5" xfId="1556"/>
    <cellStyle name="40% - Accent5 4 6" xfId="1696"/>
    <cellStyle name="40% - Accent5 4 7" xfId="1836"/>
    <cellStyle name="40% - Accent5 40" xfId="1793"/>
    <cellStyle name="40% - Accent5 5" xfId="212"/>
    <cellStyle name="40% - Accent5 5 2" xfId="1149"/>
    <cellStyle name="40% - Accent5 5 3" xfId="1289"/>
    <cellStyle name="40% - Accent5 5 4" xfId="1429"/>
    <cellStyle name="40% - Accent5 5 5" xfId="1570"/>
    <cellStyle name="40% - Accent5 5 6" xfId="1710"/>
    <cellStyle name="40% - Accent5 5 7" xfId="1850"/>
    <cellStyle name="40% - Accent5 6" xfId="224"/>
    <cellStyle name="40% - Accent5 6 2" xfId="1161"/>
    <cellStyle name="40% - Accent5 6 3" xfId="1301"/>
    <cellStyle name="40% - Accent5 6 4" xfId="1441"/>
    <cellStyle name="40% - Accent5 6 5" xfId="1582"/>
    <cellStyle name="40% - Accent5 6 6" xfId="1722"/>
    <cellStyle name="40% - Accent5 6 7" xfId="1862"/>
    <cellStyle name="40% - Accent5 7" xfId="239"/>
    <cellStyle name="40% - Accent5 7 2" xfId="1176"/>
    <cellStyle name="40% - Accent5 7 3" xfId="1316"/>
    <cellStyle name="40% - Accent5 7 4" xfId="1456"/>
    <cellStyle name="40% - Accent5 7 5" xfId="1597"/>
    <cellStyle name="40% - Accent5 7 6" xfId="1737"/>
    <cellStyle name="40% - Accent5 7 7" xfId="1877"/>
    <cellStyle name="40% - Accent5 8" xfId="254"/>
    <cellStyle name="40% - Accent5 8 2" xfId="1191"/>
    <cellStyle name="40% - Accent5 8 3" xfId="1331"/>
    <cellStyle name="40% - Accent5 8 4" xfId="1471"/>
    <cellStyle name="40% - Accent5 8 5" xfId="1612"/>
    <cellStyle name="40% - Accent5 8 6" xfId="1752"/>
    <cellStyle name="40% - Accent5 8 7" xfId="1892"/>
    <cellStyle name="40% - Accent5 9" xfId="267"/>
    <cellStyle name="40% - Accent5 9 2" xfId="1204"/>
    <cellStyle name="40% - Accent5 9 3" xfId="1344"/>
    <cellStyle name="40% - Accent5 9 4" xfId="1484"/>
    <cellStyle name="40% - Accent5 9 5" xfId="1625"/>
    <cellStyle name="40% - Accent5 9 6" xfId="1765"/>
    <cellStyle name="40% - Accent5 9 7" xfId="1905"/>
    <cellStyle name="40% - Accent6" xfId="117" builtinId="51" customBuiltin="1"/>
    <cellStyle name="40% - Accent6 10" xfId="282"/>
    <cellStyle name="40% - Accent6 10 2" xfId="1219"/>
    <cellStyle name="40% - Accent6 10 3" xfId="1359"/>
    <cellStyle name="40% - Accent6 10 4" xfId="1499"/>
    <cellStyle name="40% - Accent6 10 5" xfId="1640"/>
    <cellStyle name="40% - Accent6 10 6" xfId="1780"/>
    <cellStyle name="40% - Accent6 10 7" xfId="1920"/>
    <cellStyle name="40% - Accent6 11" xfId="298"/>
    <cellStyle name="40% - Accent6 12" xfId="397"/>
    <cellStyle name="40% - Accent6 13" xfId="430"/>
    <cellStyle name="40% - Accent6 14" xfId="464"/>
    <cellStyle name="40% - Accent6 15" xfId="498"/>
    <cellStyle name="40% - Accent6 16" xfId="530"/>
    <cellStyle name="40% - Accent6 17" xfId="531"/>
    <cellStyle name="40% - Accent6 18" xfId="600"/>
    <cellStyle name="40% - Accent6 19" xfId="634"/>
    <cellStyle name="40% - Accent6 2" xfId="154"/>
    <cellStyle name="40% - Accent6 2 10" xfId="589"/>
    <cellStyle name="40% - Accent6 2 11" xfId="552"/>
    <cellStyle name="40% - Accent6 2 12" xfId="549"/>
    <cellStyle name="40% - Accent6 2 13" xfId="579"/>
    <cellStyle name="40% - Accent6 2 14" xfId="429"/>
    <cellStyle name="40% - Accent6 2 15" xfId="332"/>
    <cellStyle name="40% - Accent6 2 16" xfId="356"/>
    <cellStyle name="40% - Accent6 2 17" xfId="545"/>
    <cellStyle name="40% - Accent6 2 18" xfId="605"/>
    <cellStyle name="40% - Accent6 2 19" xfId="639"/>
    <cellStyle name="40% - Accent6 2 2" xfId="181"/>
    <cellStyle name="40% - Accent6 2 20" xfId="673"/>
    <cellStyle name="40% - Accent6 2 21" xfId="929"/>
    <cellStyle name="40% - Accent6 2 22" xfId="982"/>
    <cellStyle name="40% - Accent6 2 23" xfId="948"/>
    <cellStyle name="40% - Accent6 2 24" xfId="945"/>
    <cellStyle name="40% - Accent6 2 25" xfId="975"/>
    <cellStyle name="40% - Accent6 2 26" xfId="831"/>
    <cellStyle name="40% - Accent6 2 27" xfId="1118"/>
    <cellStyle name="40% - Accent6 2 28" xfId="1258"/>
    <cellStyle name="40% - Accent6 2 29" xfId="1398"/>
    <cellStyle name="40% - Accent6 2 3" xfId="324"/>
    <cellStyle name="40% - Accent6 2 30" xfId="1539"/>
    <cellStyle name="40% - Accent6 2 31" xfId="1679"/>
    <cellStyle name="40% - Accent6 2 32" xfId="1819"/>
    <cellStyle name="40% - Accent6 2 4" xfId="350"/>
    <cellStyle name="40% - Accent6 2 5" xfId="333"/>
    <cellStyle name="40% - Accent6 2 6" xfId="329"/>
    <cellStyle name="40% - Accent6 2 7" xfId="390"/>
    <cellStyle name="40% - Accent6 2 8" xfId="314"/>
    <cellStyle name="40% - Accent6 2 9" xfId="532"/>
    <cellStyle name="40% - Accent6 20" xfId="668"/>
    <cellStyle name="40% - Accent6 21" xfId="702"/>
    <cellStyle name="40% - Accent6 22" xfId="736"/>
    <cellStyle name="40% - Accent6 23" xfId="769"/>
    <cellStyle name="40% - Accent6 24" xfId="801"/>
    <cellStyle name="40% - Accent6 25" xfId="832"/>
    <cellStyle name="40% - Accent6 26" xfId="865"/>
    <cellStyle name="40% - Accent6 27" xfId="896"/>
    <cellStyle name="40% - Accent6 28" xfId="927"/>
    <cellStyle name="40% - Accent6 29" xfId="928"/>
    <cellStyle name="40% - Accent6 3" xfId="191"/>
    <cellStyle name="40% - Accent6 3 2" xfId="1128"/>
    <cellStyle name="40% - Accent6 3 3" xfId="1268"/>
    <cellStyle name="40% - Accent6 3 4" xfId="1408"/>
    <cellStyle name="40% - Accent6 3 5" xfId="1549"/>
    <cellStyle name="40% - Accent6 3 6" xfId="1689"/>
    <cellStyle name="40% - Accent6 3 7" xfId="1829"/>
    <cellStyle name="40% - Accent6 30" xfId="991"/>
    <cellStyle name="40% - Accent6 31" xfId="1016"/>
    <cellStyle name="40% - Accent6 32" xfId="1039"/>
    <cellStyle name="40% - Accent6 33" xfId="1055"/>
    <cellStyle name="40% - Accent6 34" xfId="1070"/>
    <cellStyle name="40% - Accent6 35" xfId="1093"/>
    <cellStyle name="40% - Accent6 36" xfId="1234"/>
    <cellStyle name="40% - Accent6 37" xfId="1374"/>
    <cellStyle name="40% - Accent6 38" xfId="1514"/>
    <cellStyle name="40% - Accent6 39" xfId="1655"/>
    <cellStyle name="40% - Accent6 4" xfId="200"/>
    <cellStyle name="40% - Accent6 4 2" xfId="1137"/>
    <cellStyle name="40% - Accent6 4 3" xfId="1277"/>
    <cellStyle name="40% - Accent6 4 4" xfId="1417"/>
    <cellStyle name="40% - Accent6 4 5" xfId="1558"/>
    <cellStyle name="40% - Accent6 4 6" xfId="1698"/>
    <cellStyle name="40% - Accent6 4 7" xfId="1838"/>
    <cellStyle name="40% - Accent6 40" xfId="1795"/>
    <cellStyle name="40% - Accent6 5" xfId="214"/>
    <cellStyle name="40% - Accent6 5 2" xfId="1151"/>
    <cellStyle name="40% - Accent6 5 3" xfId="1291"/>
    <cellStyle name="40% - Accent6 5 4" xfId="1431"/>
    <cellStyle name="40% - Accent6 5 5" xfId="1572"/>
    <cellStyle name="40% - Accent6 5 6" xfId="1712"/>
    <cellStyle name="40% - Accent6 5 7" xfId="1852"/>
    <cellStyle name="40% - Accent6 6" xfId="226"/>
    <cellStyle name="40% - Accent6 6 2" xfId="1163"/>
    <cellStyle name="40% - Accent6 6 3" xfId="1303"/>
    <cellStyle name="40% - Accent6 6 4" xfId="1443"/>
    <cellStyle name="40% - Accent6 6 5" xfId="1584"/>
    <cellStyle name="40% - Accent6 6 6" xfId="1724"/>
    <cellStyle name="40% - Accent6 6 7" xfId="1864"/>
    <cellStyle name="40% - Accent6 7" xfId="241"/>
    <cellStyle name="40% - Accent6 7 2" xfId="1178"/>
    <cellStyle name="40% - Accent6 7 3" xfId="1318"/>
    <cellStyle name="40% - Accent6 7 4" xfId="1458"/>
    <cellStyle name="40% - Accent6 7 5" xfId="1599"/>
    <cellStyle name="40% - Accent6 7 6" xfId="1739"/>
    <cellStyle name="40% - Accent6 7 7" xfId="1879"/>
    <cellStyle name="40% - Accent6 8" xfId="256"/>
    <cellStyle name="40% - Accent6 8 2" xfId="1193"/>
    <cellStyle name="40% - Accent6 8 3" xfId="1333"/>
    <cellStyle name="40% - Accent6 8 4" xfId="1473"/>
    <cellStyle name="40% - Accent6 8 5" xfId="1614"/>
    <cellStyle name="40% - Accent6 8 6" xfId="1754"/>
    <cellStyle name="40% - Accent6 8 7" xfId="1894"/>
    <cellStyle name="40% - Accent6 9" xfId="269"/>
    <cellStyle name="40% - Accent6 9 2" xfId="1206"/>
    <cellStyle name="40% - Accent6 9 3" xfId="1346"/>
    <cellStyle name="40% - Accent6 9 4" xfId="1486"/>
    <cellStyle name="40% - Accent6 9 5" xfId="1627"/>
    <cellStyle name="40% - Accent6 9 6" xfId="1767"/>
    <cellStyle name="40% - Accent6 9 7" xfId="1907"/>
    <cellStyle name="60% - Accent1" xfId="98" builtinId="32" customBuiltin="1"/>
    <cellStyle name="60% - Accent2" xfId="102" builtinId="36" customBuiltin="1"/>
    <cellStyle name="60% - Accent3" xfId="106" builtinId="40" customBuiltin="1"/>
    <cellStyle name="60% - Accent4" xfId="110" builtinId="44" customBuiltin="1"/>
    <cellStyle name="60% - Accent5" xfId="114" builtinId="48" customBuiltin="1"/>
    <cellStyle name="60% - Accent6" xfId="118" builtinId="52" customBuiltin="1"/>
    <cellStyle name="Accent1" xfId="95" builtinId="29" customBuiltin="1"/>
    <cellStyle name="Accent2" xfId="99" builtinId="33" customBuiltin="1"/>
    <cellStyle name="Accent3" xfId="103" builtinId="37" customBuiltin="1"/>
    <cellStyle name="Accent4" xfId="107" builtinId="41" customBuiltin="1"/>
    <cellStyle name="Accent5" xfId="111" builtinId="45" customBuiltin="1"/>
    <cellStyle name="Accent6" xfId="115" builtinId="49" customBuiltin="1"/>
    <cellStyle name="Bad" xfId="85" builtinId="27" customBuiltin="1"/>
    <cellStyle name="Calculation" xfId="89" builtinId="22" customBuiltin="1"/>
    <cellStyle name="Check Cell" xfId="91" builtinId="23" customBuiltin="1"/>
    <cellStyle name="Currency" xfId="1" builtinId="4"/>
    <cellStyle name="Currency 10" xfId="494"/>
    <cellStyle name="Currency 2" xfId="1081"/>
    <cellStyle name="Currency 2 2" xfId="2"/>
    <cellStyle name="Currency 2 3" xfId="3"/>
    <cellStyle name="Currency 2 4" xfId="4"/>
    <cellStyle name="Currency 2 5" xfId="5"/>
    <cellStyle name="Currency 2 6" xfId="6"/>
    <cellStyle name="Currency 2 7" xfId="7"/>
    <cellStyle name="Currency 2 8" xfId="8"/>
    <cellStyle name="Currency 2 9" xfId="9"/>
    <cellStyle name="Currency 3" xfId="76"/>
    <cellStyle name="Currency 3 10" xfId="10"/>
    <cellStyle name="Currency 3 2" xfId="11"/>
    <cellStyle name="Currency 3 3" xfId="12"/>
    <cellStyle name="Currency 3 4" xfId="13"/>
    <cellStyle name="Currency 3 5" xfId="14"/>
    <cellStyle name="Currency 3 6" xfId="15"/>
    <cellStyle name="Currency 3 7" xfId="16"/>
    <cellStyle name="Currency 3 8" xfId="17"/>
    <cellStyle name="Currency 3 9" xfId="18"/>
    <cellStyle name="Currency 4" xfId="1222"/>
    <cellStyle name="Currency 4 10" xfId="19"/>
    <cellStyle name="Currency 4 2" xfId="20"/>
    <cellStyle name="Currency 4 3" xfId="21"/>
    <cellStyle name="Currency 4 4" xfId="22"/>
    <cellStyle name="Currency 4 5" xfId="23"/>
    <cellStyle name="Currency 4 6" xfId="24"/>
    <cellStyle name="Currency 4 7" xfId="25"/>
    <cellStyle name="Currency 4 8" xfId="26"/>
    <cellStyle name="Currency 4 9" xfId="27"/>
    <cellStyle name="Currency 5" xfId="1362"/>
    <cellStyle name="Currency 6" xfId="1502"/>
    <cellStyle name="Currency 7" xfId="1643"/>
    <cellStyle name="Currency 8" xfId="1783"/>
    <cellStyle name="Explanatory Text" xfId="93" builtinId="53" customBuiltin="1"/>
    <cellStyle name="Good" xfId="84" builtinId="26" customBuiltin="1"/>
    <cellStyle name="Heading 1" xfId="80" builtinId="16" customBuiltin="1"/>
    <cellStyle name="Heading 2" xfId="81" builtinId="17" customBuiltin="1"/>
    <cellStyle name="Heading 3" xfId="82" builtinId="18" customBuiltin="1"/>
    <cellStyle name="Heading 4" xfId="83" builtinId="19" customBuiltin="1"/>
    <cellStyle name="Input" xfId="87" builtinId="20" customBuiltin="1"/>
    <cellStyle name="Linked Cell" xfId="90" builtinId="24" customBuiltin="1"/>
    <cellStyle name="Neutral" xfId="86" builtinId="28" customBuiltin="1"/>
    <cellStyle name="Normal" xfId="0" builtinId="0"/>
    <cellStyle name="Normal 10" xfId="263"/>
    <cellStyle name="Normal 10 2" xfId="1200"/>
    <cellStyle name="Normal 10 3" xfId="1340"/>
    <cellStyle name="Normal 10 4" xfId="1480"/>
    <cellStyle name="Normal 10 5" xfId="1621"/>
    <cellStyle name="Normal 10 6" xfId="1761"/>
    <cellStyle name="Normal 10 7" xfId="1901"/>
    <cellStyle name="Normal 11" xfId="28"/>
    <cellStyle name="Normal 11 10" xfId="514"/>
    <cellStyle name="Normal 11 11" xfId="500"/>
    <cellStyle name="Normal 11 12" xfId="535"/>
    <cellStyle name="Normal 11 13" xfId="566"/>
    <cellStyle name="Normal 11 14" xfId="616"/>
    <cellStyle name="Normal 11 15" xfId="650"/>
    <cellStyle name="Normal 11 16" xfId="684"/>
    <cellStyle name="Normal 11 17" xfId="718"/>
    <cellStyle name="Normal 11 18" xfId="751"/>
    <cellStyle name="Normal 11 19" xfId="784"/>
    <cellStyle name="Normal 11 2" xfId="157"/>
    <cellStyle name="Normal 11 20" xfId="816"/>
    <cellStyle name="Normal 11 21" xfId="942"/>
    <cellStyle name="Normal 11 22" xfId="911"/>
    <cellStyle name="Normal 11 23" xfId="898"/>
    <cellStyle name="Normal 11 24" xfId="932"/>
    <cellStyle name="Normal 11 25" xfId="962"/>
    <cellStyle name="Normal 11 26" xfId="1003"/>
    <cellStyle name="Normal 11 3" xfId="301"/>
    <cellStyle name="Normal 11 4" xfId="357"/>
    <cellStyle name="Normal 11 5" xfId="340"/>
    <cellStyle name="Normal 11 6" xfId="346"/>
    <cellStyle name="Normal 11 7" xfId="383"/>
    <cellStyle name="Normal 11 8" xfId="413"/>
    <cellStyle name="Normal 11 9" xfId="546"/>
    <cellStyle name="Normal 12" xfId="29"/>
    <cellStyle name="Normal 12 10" xfId="660"/>
    <cellStyle name="Normal 12 11" xfId="694"/>
    <cellStyle name="Normal 12 12" xfId="728"/>
    <cellStyle name="Normal 12 13" xfId="761"/>
    <cellStyle name="Normal 12 14" xfId="794"/>
    <cellStyle name="Normal 12 15" xfId="826"/>
    <cellStyle name="Normal 12 16" xfId="857"/>
    <cellStyle name="Normal 12 17" xfId="889"/>
    <cellStyle name="Normal 12 18" xfId="918"/>
    <cellStyle name="Normal 12 19" xfId="953"/>
    <cellStyle name="Normal 12 2" xfId="283"/>
    <cellStyle name="Normal 12 20" xfId="984"/>
    <cellStyle name="Normal 12 21" xfId="1011"/>
    <cellStyle name="Normal 12 22" xfId="1034"/>
    <cellStyle name="Normal 12 23" xfId="1052"/>
    <cellStyle name="Normal 12 24" xfId="1067"/>
    <cellStyle name="Normal 12 25" xfId="1076"/>
    <cellStyle name="Normal 12 26" xfId="1078"/>
    <cellStyle name="Normal 12 3" xfId="423"/>
    <cellStyle name="Normal 12 4" xfId="456"/>
    <cellStyle name="Normal 12 5" xfId="489"/>
    <cellStyle name="Normal 12 6" xfId="521"/>
    <cellStyle name="Normal 12 7" xfId="557"/>
    <cellStyle name="Normal 12 8" xfId="591"/>
    <cellStyle name="Normal 12 9" xfId="626"/>
    <cellStyle name="Normal 13" xfId="30"/>
    <cellStyle name="Normal 13 10" xfId="661"/>
    <cellStyle name="Normal 13 11" xfId="695"/>
    <cellStyle name="Normal 13 12" xfId="729"/>
    <cellStyle name="Normal 13 13" xfId="762"/>
    <cellStyle name="Normal 13 14" xfId="795"/>
    <cellStyle name="Normal 13 15" xfId="827"/>
    <cellStyle name="Normal 13 16" xfId="858"/>
    <cellStyle name="Normal 13 17" xfId="890"/>
    <cellStyle name="Normal 13 18" xfId="919"/>
    <cellStyle name="Normal 13 19" xfId="954"/>
    <cellStyle name="Normal 13 2" xfId="284"/>
    <cellStyle name="Normal 13 20" xfId="985"/>
    <cellStyle name="Normal 13 21" xfId="1012"/>
    <cellStyle name="Normal 13 22" xfId="1035"/>
    <cellStyle name="Normal 13 23" xfId="1053"/>
    <cellStyle name="Normal 13 24" xfId="1068"/>
    <cellStyle name="Normal 13 25" xfId="1077"/>
    <cellStyle name="Normal 13 26" xfId="1079"/>
    <cellStyle name="Normal 13 3" xfId="424"/>
    <cellStyle name="Normal 13 4" xfId="457"/>
    <cellStyle name="Normal 13 5" xfId="490"/>
    <cellStyle name="Normal 13 6" xfId="522"/>
    <cellStyle name="Normal 13 7" xfId="558"/>
    <cellStyle name="Normal 13 8" xfId="592"/>
    <cellStyle name="Normal 13 9" xfId="627"/>
    <cellStyle name="Normal 14" xfId="31"/>
    <cellStyle name="Normal 15" xfId="32"/>
    <cellStyle name="Normal 16" xfId="33"/>
    <cellStyle name="Normal 17" xfId="34"/>
    <cellStyle name="Normal 18" xfId="35"/>
    <cellStyle name="Normal 19" xfId="36"/>
    <cellStyle name="Normal 2" xfId="37"/>
    <cellStyle name="Normal 2 10" xfId="38"/>
    <cellStyle name="Normal 2 11" xfId="39"/>
    <cellStyle name="Normal 2 12" xfId="40"/>
    <cellStyle name="Normal 2 13" xfId="41"/>
    <cellStyle name="Normal 2 14" xfId="42"/>
    <cellStyle name="Normal 2 15" xfId="43"/>
    <cellStyle name="Normal 2 16" xfId="44"/>
    <cellStyle name="Normal 2 17" xfId="45"/>
    <cellStyle name="Normal 2 18" xfId="46"/>
    <cellStyle name="Normal 2 19" xfId="47"/>
    <cellStyle name="Normal 2 2" xfId="48"/>
    <cellStyle name="Normal 2 2 2" xfId="1220"/>
    <cellStyle name="Normal 2 2 3" xfId="1360"/>
    <cellStyle name="Normal 2 2 4" xfId="1500"/>
    <cellStyle name="Normal 2 2 5" xfId="1641"/>
    <cellStyle name="Normal 2 2 6" xfId="1781"/>
    <cellStyle name="Normal 2 2 7" xfId="1921"/>
    <cellStyle name="Normal 2 20" xfId="49"/>
    <cellStyle name="Normal 2 21" xfId="50"/>
    <cellStyle name="Normal 2 22" xfId="51"/>
    <cellStyle name="Normal 2 23" xfId="52"/>
    <cellStyle name="Normal 2 24" xfId="53"/>
    <cellStyle name="Normal 2 25" xfId="54"/>
    <cellStyle name="Normal 2 26" xfId="121"/>
    <cellStyle name="Normal 2 27" xfId="122"/>
    <cellStyle name="Normal 2 28" xfId="129"/>
    <cellStyle name="Normal 2 29" xfId="133"/>
    <cellStyle name="Normal 2 3" xfId="55"/>
    <cellStyle name="Normal 2 30" xfId="394"/>
    <cellStyle name="Normal 2 31" xfId="427"/>
    <cellStyle name="Normal 2 32" xfId="461"/>
    <cellStyle name="Normal 2 33" xfId="526"/>
    <cellStyle name="Normal 2 34" xfId="331"/>
    <cellStyle name="Normal 2 35" xfId="501"/>
    <cellStyle name="Normal 2 36" xfId="597"/>
    <cellStyle name="Normal 2 37" xfId="631"/>
    <cellStyle name="Normal 2 38" xfId="665"/>
    <cellStyle name="Normal 2 39" xfId="699"/>
    <cellStyle name="Normal 2 4" xfId="56"/>
    <cellStyle name="Normal 2 40" xfId="733"/>
    <cellStyle name="Normal 2 41" xfId="766"/>
    <cellStyle name="Normal 2 42" xfId="798"/>
    <cellStyle name="Normal 2 43" xfId="829"/>
    <cellStyle name="Normal 2 44" xfId="862"/>
    <cellStyle name="Normal 2 45" xfId="923"/>
    <cellStyle name="Normal 2 46" xfId="731"/>
    <cellStyle name="Normal 2 47" xfId="899"/>
    <cellStyle name="Normal 2 48" xfId="988"/>
    <cellStyle name="Normal 2 49" xfId="1014"/>
    <cellStyle name="Normal 2 5" xfId="57"/>
    <cellStyle name="Normal 2 50" xfId="1037"/>
    <cellStyle name="Normal 2 6" xfId="58"/>
    <cellStyle name="Normal 2 7" xfId="59"/>
    <cellStyle name="Normal 2 8" xfId="60"/>
    <cellStyle name="Normal 2 9" xfId="61"/>
    <cellStyle name="Normal 20" xfId="62"/>
    <cellStyle name="Normal 21" xfId="63"/>
    <cellStyle name="Normal 22" xfId="64"/>
    <cellStyle name="Normal 23" xfId="65"/>
    <cellStyle name="Normal 24" xfId="66"/>
    <cellStyle name="Normal 25" xfId="67"/>
    <cellStyle name="Normal 26" xfId="68"/>
    <cellStyle name="Normal 27" xfId="69"/>
    <cellStyle name="Normal 28" xfId="70"/>
    <cellStyle name="Normal 29" xfId="71"/>
    <cellStyle name="Normal 3" xfId="1094"/>
    <cellStyle name="Normal 3 10" xfId="533"/>
    <cellStyle name="Normal 3 11" xfId="593"/>
    <cellStyle name="Normal 3 12" xfId="614"/>
    <cellStyle name="Normal 3 13" xfId="648"/>
    <cellStyle name="Normal 3 14" xfId="682"/>
    <cellStyle name="Normal 3 15" xfId="716"/>
    <cellStyle name="Normal 3 16" xfId="749"/>
    <cellStyle name="Normal 3 17" xfId="782"/>
    <cellStyle name="Normal 3 18" xfId="814"/>
    <cellStyle name="Normal 3 19" xfId="845"/>
    <cellStyle name="Normal 3 2" xfId="156"/>
    <cellStyle name="Normal 3 20" xfId="878"/>
    <cellStyle name="Normal 3 21" xfId="847"/>
    <cellStyle name="Normal 3 22" xfId="930"/>
    <cellStyle name="Normal 3 23" xfId="986"/>
    <cellStyle name="Normal 3 24" xfId="1001"/>
    <cellStyle name="Normal 3 25" xfId="1026"/>
    <cellStyle name="Normal 3 26" xfId="1047"/>
    <cellStyle name="Normal 3 27" xfId="1515"/>
    <cellStyle name="Normal 3 3" xfId="300"/>
    <cellStyle name="Normal 3 4" xfId="369"/>
    <cellStyle name="Normal 3 5" xfId="391"/>
    <cellStyle name="Normal 3 6" xfId="411"/>
    <cellStyle name="Normal 3 7" xfId="444"/>
    <cellStyle name="Normal 3 8" xfId="478"/>
    <cellStyle name="Normal 3 9" xfId="446"/>
    <cellStyle name="Normal 30" xfId="1080"/>
    <cellStyle name="Normal 31" xfId="1221"/>
    <cellStyle name="Normal 32" xfId="1361"/>
    <cellStyle name="Normal 33" xfId="1501"/>
    <cellStyle name="Normal 34" xfId="1642"/>
    <cellStyle name="Normal 35" xfId="120"/>
    <cellStyle name="Normal 36" xfId="1782"/>
    <cellStyle name="Normal 4" xfId="77"/>
    <cellStyle name="Normal 4 10" xfId="611"/>
    <cellStyle name="Normal 4 11" xfId="645"/>
    <cellStyle name="Normal 4 12" xfId="679"/>
    <cellStyle name="Normal 4 13" xfId="713"/>
    <cellStyle name="Normal 4 14" xfId="746"/>
    <cellStyle name="Normal 4 15" xfId="779"/>
    <cellStyle name="Normal 4 16" xfId="811"/>
    <cellStyle name="Normal 4 17" xfId="842"/>
    <cellStyle name="Normal 4 18" xfId="875"/>
    <cellStyle name="Normal 4 19" xfId="906"/>
    <cellStyle name="Normal 4 2" xfId="161"/>
    <cellStyle name="Normal 4 20" xfId="938"/>
    <cellStyle name="Normal 4 21" xfId="959"/>
    <cellStyle name="Normal 4 22" xfId="998"/>
    <cellStyle name="Normal 4 23" xfId="1023"/>
    <cellStyle name="Normal 4 24" xfId="1045"/>
    <cellStyle name="Normal 4 25" xfId="1061"/>
    <cellStyle name="Normal 4 26" xfId="1073"/>
    <cellStyle name="Normal 4 27" xfId="1098"/>
    <cellStyle name="Normal 4 28" xfId="1238"/>
    <cellStyle name="Normal 4 29" xfId="1378"/>
    <cellStyle name="Normal 4 3" xfId="305"/>
    <cellStyle name="Normal 4 30" xfId="1519"/>
    <cellStyle name="Normal 4 31" xfId="1659"/>
    <cellStyle name="Normal 4 32" xfId="1799"/>
    <cellStyle name="Normal 4 4" xfId="408"/>
    <cellStyle name="Normal 4 5" xfId="441"/>
    <cellStyle name="Normal 4 6" xfId="475"/>
    <cellStyle name="Normal 4 7" xfId="509"/>
    <cellStyle name="Normal 4 8" xfId="541"/>
    <cellStyle name="Normal 4 9" xfId="563"/>
    <cellStyle name="Normal 5" xfId="72"/>
    <cellStyle name="Normal 5 10" xfId="573"/>
    <cellStyle name="Normal 5 11" xfId="622"/>
    <cellStyle name="Normal 5 12" xfId="656"/>
    <cellStyle name="Normal 5 13" xfId="690"/>
    <cellStyle name="Normal 5 14" xfId="724"/>
    <cellStyle name="Normal 5 15" xfId="757"/>
    <cellStyle name="Normal 5 16" xfId="790"/>
    <cellStyle name="Normal 5 17" xfId="822"/>
    <cellStyle name="Normal 5 18" xfId="853"/>
    <cellStyle name="Normal 5 19" xfId="885"/>
    <cellStyle name="Normal 5 2" xfId="196"/>
    <cellStyle name="Normal 5 20" xfId="914"/>
    <cellStyle name="Normal 5 21" xfId="910"/>
    <cellStyle name="Normal 5 22" xfId="969"/>
    <cellStyle name="Normal 5 23" xfId="1008"/>
    <cellStyle name="Normal 5 24" xfId="1031"/>
    <cellStyle name="Normal 5 25" xfId="1050"/>
    <cellStyle name="Normal 5 26" xfId="1065"/>
    <cellStyle name="Normal 5 27" xfId="1133"/>
    <cellStyle name="Normal 5 28" xfId="1273"/>
    <cellStyle name="Normal 5 29" xfId="1413"/>
    <cellStyle name="Normal 5 3" xfId="339"/>
    <cellStyle name="Normal 5 30" xfId="1554"/>
    <cellStyle name="Normal 5 31" xfId="1694"/>
    <cellStyle name="Normal 5 32" xfId="1834"/>
    <cellStyle name="Normal 5 4" xfId="359"/>
    <cellStyle name="Normal 5 5" xfId="419"/>
    <cellStyle name="Normal 5 6" xfId="452"/>
    <cellStyle name="Normal 5 7" xfId="485"/>
    <cellStyle name="Normal 5 8" xfId="517"/>
    <cellStyle name="Normal 5 9" xfId="513"/>
    <cellStyle name="Normal 6" xfId="192"/>
    <cellStyle name="Normal 6 2" xfId="1129"/>
    <cellStyle name="Normal 6 3" xfId="1269"/>
    <cellStyle name="Normal 6 4" xfId="1409"/>
    <cellStyle name="Normal 6 5" xfId="1550"/>
    <cellStyle name="Normal 6 6" xfId="1690"/>
    <cellStyle name="Normal 6 7" xfId="1830"/>
    <cellStyle name="Normal 7" xfId="227"/>
    <cellStyle name="Normal 7 2" xfId="1164"/>
    <cellStyle name="Normal 7 3" xfId="1304"/>
    <cellStyle name="Normal 7 4" xfId="1444"/>
    <cellStyle name="Normal 7 5" xfId="1585"/>
    <cellStyle name="Normal 7 6" xfId="1725"/>
    <cellStyle name="Normal 7 7" xfId="1865"/>
    <cellStyle name="Normal 8" xfId="73"/>
    <cellStyle name="Normal 8 10" xfId="529"/>
    <cellStyle name="Normal 8 11" xfId="587"/>
    <cellStyle name="Normal 8 12" xfId="524"/>
    <cellStyle name="Normal 8 13" xfId="568"/>
    <cellStyle name="Normal 8 14" xfId="618"/>
    <cellStyle name="Normal 8 15" xfId="652"/>
    <cellStyle name="Normal 8 16" xfId="686"/>
    <cellStyle name="Normal 8 17" xfId="720"/>
    <cellStyle name="Normal 8 18" xfId="753"/>
    <cellStyle name="Normal 8 19" xfId="786"/>
    <cellStyle name="Normal 8 2" xfId="242"/>
    <cellStyle name="Normal 8 20" xfId="818"/>
    <cellStyle name="Normal 8 21" xfId="764"/>
    <cellStyle name="Normal 8 22" xfId="926"/>
    <cellStyle name="Normal 8 23" xfId="981"/>
    <cellStyle name="Normal 8 24" xfId="921"/>
    <cellStyle name="Normal 8 25" xfId="964"/>
    <cellStyle name="Normal 8 26" xfId="1005"/>
    <cellStyle name="Normal 8 27" xfId="1179"/>
    <cellStyle name="Normal 8 28" xfId="1319"/>
    <cellStyle name="Normal 8 29" xfId="1459"/>
    <cellStyle name="Normal 8 3" xfId="385"/>
    <cellStyle name="Normal 8 30" xfId="1600"/>
    <cellStyle name="Normal 8 31" xfId="1740"/>
    <cellStyle name="Normal 8 32" xfId="1880"/>
    <cellStyle name="Normal 8 4" xfId="387"/>
    <cellStyle name="Normal 8 5" xfId="358"/>
    <cellStyle name="Normal 8 6" xfId="330"/>
    <cellStyle name="Normal 8 7" xfId="375"/>
    <cellStyle name="Normal 8 8" xfId="415"/>
    <cellStyle name="Normal 8 9" xfId="361"/>
    <cellStyle name="Normal 9" xfId="74"/>
    <cellStyle name="Normal 9 10" xfId="583"/>
    <cellStyle name="Normal 9 11" xfId="492"/>
    <cellStyle name="Normal 9 12" xfId="459"/>
    <cellStyle name="Normal 9 13" xfId="326"/>
    <cellStyle name="Normal 9 14" xfId="497"/>
    <cellStyle name="Normal 9 15" xfId="602"/>
    <cellStyle name="Normal 9 16" xfId="636"/>
    <cellStyle name="Normal 9 17" xfId="670"/>
    <cellStyle name="Normal 9 18" xfId="704"/>
    <cellStyle name="Normal 9 19" xfId="738"/>
    <cellStyle name="Normal 9 2" xfId="235"/>
    <cellStyle name="Normal 9 20" xfId="771"/>
    <cellStyle name="Normal 9 21" xfId="935"/>
    <cellStyle name="Normal 9 22" xfId="978"/>
    <cellStyle name="Normal 9 23" xfId="892"/>
    <cellStyle name="Normal 9 24" xfId="860"/>
    <cellStyle name="Normal 9 25" xfId="584"/>
    <cellStyle name="Normal 9 26" xfId="895"/>
    <cellStyle name="Normal 9 27" xfId="1172"/>
    <cellStyle name="Normal 9 28" xfId="1312"/>
    <cellStyle name="Normal 9 29" xfId="1452"/>
    <cellStyle name="Normal 9 3" xfId="378"/>
    <cellStyle name="Normal 9 30" xfId="1593"/>
    <cellStyle name="Normal 9 31" xfId="1733"/>
    <cellStyle name="Normal 9 32" xfId="1873"/>
    <cellStyle name="Normal 9 4" xfId="374"/>
    <cellStyle name="Normal 9 5" xfId="309"/>
    <cellStyle name="Normal 9 6" xfId="341"/>
    <cellStyle name="Normal 9 7" xfId="325"/>
    <cellStyle name="Normal 9 8" xfId="336"/>
    <cellStyle name="Normal 9 9" xfId="538"/>
    <cellStyle name="Note 10" xfId="252"/>
    <cellStyle name="Note 10 2" xfId="1189"/>
    <cellStyle name="Note 10 3" xfId="1329"/>
    <cellStyle name="Note 10 4" xfId="1469"/>
    <cellStyle name="Note 10 5" xfId="1610"/>
    <cellStyle name="Note 10 6" xfId="1750"/>
    <cellStyle name="Note 10 7" xfId="1890"/>
    <cellStyle name="Note 11" xfId="270"/>
    <cellStyle name="Note 11 2" xfId="1207"/>
    <cellStyle name="Note 11 3" xfId="1347"/>
    <cellStyle name="Note 11 4" xfId="1487"/>
    <cellStyle name="Note 11 5" xfId="1628"/>
    <cellStyle name="Note 11 6" xfId="1768"/>
    <cellStyle name="Note 11 7" xfId="1908"/>
    <cellStyle name="Note 2" xfId="119"/>
    <cellStyle name="Note 2 10" xfId="577"/>
    <cellStyle name="Note 2 11" xfId="615"/>
    <cellStyle name="Note 2 12" xfId="649"/>
    <cellStyle name="Note 2 13" xfId="683"/>
    <cellStyle name="Note 2 14" xfId="717"/>
    <cellStyle name="Note 2 15" xfId="750"/>
    <cellStyle name="Note 2 16" xfId="783"/>
    <cellStyle name="Note 2 17" xfId="815"/>
    <cellStyle name="Note 2 18" xfId="846"/>
    <cellStyle name="Note 2 19" xfId="879"/>
    <cellStyle name="Note 2 2" xfId="158"/>
    <cellStyle name="Note 2 20" xfId="909"/>
    <cellStyle name="Note 2 21" xfId="913"/>
    <cellStyle name="Note 2 22" xfId="973"/>
    <cellStyle name="Note 2 23" xfId="1002"/>
    <cellStyle name="Note 2 24" xfId="1027"/>
    <cellStyle name="Note 2 25" xfId="1048"/>
    <cellStyle name="Note 2 26" xfId="1063"/>
    <cellStyle name="Note 2 27" xfId="1095"/>
    <cellStyle name="Note 2 28" xfId="1235"/>
    <cellStyle name="Note 2 29" xfId="1375"/>
    <cellStyle name="Note 2 3" xfId="302"/>
    <cellStyle name="Note 2 30" xfId="1516"/>
    <cellStyle name="Note 2 31" xfId="1656"/>
    <cellStyle name="Note 2 32" xfId="1796"/>
    <cellStyle name="Note 2 4" xfId="343"/>
    <cellStyle name="Note 2 5" xfId="412"/>
    <cellStyle name="Note 2 6" xfId="445"/>
    <cellStyle name="Note 2 7" xfId="479"/>
    <cellStyle name="Note 2 8" xfId="512"/>
    <cellStyle name="Note 2 9" xfId="516"/>
    <cellStyle name="Note 3" xfId="162"/>
    <cellStyle name="Note 3 2" xfId="1099"/>
    <cellStyle name="Note 3 3" xfId="1239"/>
    <cellStyle name="Note 3 4" xfId="1379"/>
    <cellStyle name="Note 3 5" xfId="1520"/>
    <cellStyle name="Note 3 6" xfId="1660"/>
    <cellStyle name="Note 3 7" xfId="1800"/>
    <cellStyle name="Note 4" xfId="160"/>
    <cellStyle name="Note 4 2" xfId="1097"/>
    <cellStyle name="Note 4 3" xfId="1237"/>
    <cellStyle name="Note 4 4" xfId="1377"/>
    <cellStyle name="Note 4 5" xfId="1518"/>
    <cellStyle name="Note 4 6" xfId="1658"/>
    <cellStyle name="Note 4 7" xfId="1798"/>
    <cellStyle name="Note 5" xfId="159"/>
    <cellStyle name="Note 5 2" xfId="1096"/>
    <cellStyle name="Note 5 3" xfId="1236"/>
    <cellStyle name="Note 5 4" xfId="1376"/>
    <cellStyle name="Note 5 5" xfId="1517"/>
    <cellStyle name="Note 5 6" xfId="1657"/>
    <cellStyle name="Note 5 7" xfId="1797"/>
    <cellStyle name="Note 6" xfId="201"/>
    <cellStyle name="Note 6 2" xfId="1138"/>
    <cellStyle name="Note 6 3" xfId="1278"/>
    <cellStyle name="Note 6 4" xfId="1418"/>
    <cellStyle name="Note 6 5" xfId="1559"/>
    <cellStyle name="Note 6 6" xfId="1699"/>
    <cellStyle name="Note 6 7" xfId="1839"/>
    <cellStyle name="Note 7" xfId="210"/>
    <cellStyle name="Note 7 2" xfId="1147"/>
    <cellStyle name="Note 7 3" xfId="1287"/>
    <cellStyle name="Note 7 4" xfId="1427"/>
    <cellStyle name="Note 7 5" xfId="1568"/>
    <cellStyle name="Note 7 6" xfId="1708"/>
    <cellStyle name="Note 7 7" xfId="1848"/>
    <cellStyle name="Note 8" xfId="228"/>
    <cellStyle name="Note 8 2" xfId="1165"/>
    <cellStyle name="Note 8 3" xfId="1305"/>
    <cellStyle name="Note 8 4" xfId="1445"/>
    <cellStyle name="Note 8 5" xfId="1586"/>
    <cellStyle name="Note 8 6" xfId="1726"/>
    <cellStyle name="Note 8 7" xfId="1866"/>
    <cellStyle name="Note 9" xfId="243"/>
    <cellStyle name="Note 9 2" xfId="1180"/>
    <cellStyle name="Note 9 3" xfId="1320"/>
    <cellStyle name="Note 9 4" xfId="1460"/>
    <cellStyle name="Note 9 5" xfId="1601"/>
    <cellStyle name="Note 9 6" xfId="1741"/>
    <cellStyle name="Note 9 7" xfId="1881"/>
    <cellStyle name="Output" xfId="88" builtinId="21" customBuiltin="1"/>
    <cellStyle name="Percent" xfId="75" builtinId="5"/>
    <cellStyle name="Percent 3" xfId="78"/>
    <cellStyle name="Title" xfId="79" builtinId="15" customBuiltin="1"/>
    <cellStyle name="Total" xfId="94" builtinId="25" customBuiltin="1"/>
    <cellStyle name="Warning Text" xfId="92" builtinId="11" customBuiltin="1"/>
  </cellStyles>
  <dxfs count="0"/>
  <tableStyles count="0" defaultTableStyle="TableStyleMedium9" defaultPivotStyle="PivotStyleLight16"/>
  <colors>
    <mruColors>
      <color rgb="FFFFFFCC"/>
      <color rgb="FFFFE5F2"/>
      <color rgb="FFFFFFE7"/>
      <color rgb="FFFFC1E0"/>
      <color rgb="FFFF99CC"/>
      <color rgb="FFFF99FF"/>
      <color rgb="FFFFFF00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28575</xdr:colOff>
      <xdr:row>8</xdr:row>
      <xdr:rowOff>142875</xdr:rowOff>
    </xdr:from>
    <xdr:to>
      <xdr:col>6</xdr:col>
      <xdr:colOff>133350</xdr:colOff>
      <xdr:row>13</xdr:row>
      <xdr:rowOff>162368</xdr:rowOff>
    </xdr:to>
    <xdr:pic>
      <xdr:nvPicPr>
        <xdr:cNvPr id="6" name="Picture 5" descr="logo.jpg"/>
        <xdr:cNvPicPr>
          <a:picLocks noChangeAspect="1"/>
        </xdr:cNvPicPr>
      </xdr:nvPicPr>
      <xdr:blipFill>
        <a:blip xmlns:r="http://schemas.openxmlformats.org/officeDocument/2006/relationships" r:embed="rId1" cstate="print">
          <a:duotone>
            <a:schemeClr val="bg2">
              <a:shade val="45000"/>
              <a:satMod val="135000"/>
            </a:schemeClr>
            <a:prstClr val="white"/>
          </a:duotone>
        </a:blip>
        <a:stretch>
          <a:fillRect/>
        </a:stretch>
      </xdr:blipFill>
      <xdr:spPr>
        <a:xfrm>
          <a:off x="2000250" y="1295400"/>
          <a:ext cx="714375" cy="819593"/>
        </a:xfrm>
        <a:prstGeom prst="rect">
          <a:avLst/>
        </a:prstGeom>
      </xdr:spPr>
    </xdr:pic>
    <xdr:clientData/>
  </xdr:twoCellAnchor>
  <xdr:twoCellAnchor editAs="oneCell">
    <xdr:from>
      <xdr:col>5</xdr:col>
      <xdr:colOff>47625</xdr:colOff>
      <xdr:row>25</xdr:row>
      <xdr:rowOff>28575</xdr:rowOff>
    </xdr:from>
    <xdr:to>
      <xdr:col>6</xdr:col>
      <xdr:colOff>152400</xdr:colOff>
      <xdr:row>30</xdr:row>
      <xdr:rowOff>19493</xdr:rowOff>
    </xdr:to>
    <xdr:pic>
      <xdr:nvPicPr>
        <xdr:cNvPr id="7" name="Picture 6" descr="logo.jpg"/>
        <xdr:cNvPicPr>
          <a:picLocks noChangeAspect="1"/>
        </xdr:cNvPicPr>
      </xdr:nvPicPr>
      <xdr:blipFill>
        <a:blip xmlns:r="http://schemas.openxmlformats.org/officeDocument/2006/relationships" r:embed="rId1" cstate="print">
          <a:duotone>
            <a:schemeClr val="bg2">
              <a:shade val="45000"/>
              <a:satMod val="135000"/>
            </a:schemeClr>
            <a:prstClr val="white"/>
          </a:duotone>
        </a:blip>
        <a:stretch>
          <a:fillRect/>
        </a:stretch>
      </xdr:blipFill>
      <xdr:spPr>
        <a:xfrm>
          <a:off x="2019300" y="3657600"/>
          <a:ext cx="714375" cy="819593"/>
        </a:xfrm>
        <a:prstGeom prst="rect">
          <a:avLst/>
        </a:prstGeom>
      </xdr:spPr>
    </xdr:pic>
    <xdr:clientData/>
  </xdr:twoCellAnchor>
  <xdr:twoCellAnchor editAs="oneCell">
    <xdr:from>
      <xdr:col>4</xdr:col>
      <xdr:colOff>581025</xdr:colOff>
      <xdr:row>41</xdr:row>
      <xdr:rowOff>19050</xdr:rowOff>
    </xdr:from>
    <xdr:to>
      <xdr:col>6</xdr:col>
      <xdr:colOff>76200</xdr:colOff>
      <xdr:row>46</xdr:row>
      <xdr:rowOff>9968</xdr:rowOff>
    </xdr:to>
    <xdr:pic>
      <xdr:nvPicPr>
        <xdr:cNvPr id="8" name="Picture 7" descr="logo.jpg"/>
        <xdr:cNvPicPr>
          <a:picLocks noChangeAspect="1"/>
        </xdr:cNvPicPr>
      </xdr:nvPicPr>
      <xdr:blipFill>
        <a:blip xmlns:r="http://schemas.openxmlformats.org/officeDocument/2006/relationships" r:embed="rId1" cstate="print">
          <a:duotone>
            <a:schemeClr val="bg2">
              <a:shade val="45000"/>
              <a:satMod val="135000"/>
            </a:schemeClr>
            <a:prstClr val="white"/>
          </a:duotone>
        </a:blip>
        <a:stretch>
          <a:fillRect/>
        </a:stretch>
      </xdr:blipFill>
      <xdr:spPr>
        <a:xfrm>
          <a:off x="1943100" y="6096000"/>
          <a:ext cx="714375" cy="819593"/>
        </a:xfrm>
        <a:prstGeom prst="rect">
          <a:avLst/>
        </a:prstGeom>
      </xdr:spPr>
    </xdr:pic>
    <xdr:clientData/>
  </xdr:twoCellAnchor>
  <xdr:twoCellAnchor editAs="oneCell">
    <xdr:from>
      <xdr:col>4</xdr:col>
      <xdr:colOff>533400</xdr:colOff>
      <xdr:row>56</xdr:row>
      <xdr:rowOff>133350</xdr:rowOff>
    </xdr:from>
    <xdr:to>
      <xdr:col>6</xdr:col>
      <xdr:colOff>28575</xdr:colOff>
      <xdr:row>61</xdr:row>
      <xdr:rowOff>86168</xdr:rowOff>
    </xdr:to>
    <xdr:pic>
      <xdr:nvPicPr>
        <xdr:cNvPr id="9" name="Picture 8" descr="logo.jpg"/>
        <xdr:cNvPicPr>
          <a:picLocks noChangeAspect="1"/>
        </xdr:cNvPicPr>
      </xdr:nvPicPr>
      <xdr:blipFill>
        <a:blip xmlns:r="http://schemas.openxmlformats.org/officeDocument/2006/relationships" r:embed="rId1" cstate="print">
          <a:duotone>
            <a:schemeClr val="bg2">
              <a:shade val="45000"/>
              <a:satMod val="135000"/>
            </a:schemeClr>
            <a:prstClr val="white"/>
          </a:duotone>
        </a:blip>
        <a:stretch>
          <a:fillRect/>
        </a:stretch>
      </xdr:blipFill>
      <xdr:spPr>
        <a:xfrm>
          <a:off x="1895475" y="8429625"/>
          <a:ext cx="714375" cy="819593"/>
        </a:xfrm>
        <a:prstGeom prst="rect">
          <a:avLst/>
        </a:prstGeom>
      </xdr:spPr>
    </xdr:pic>
    <xdr:clientData/>
  </xdr:twoCellAnchor>
  <xdr:twoCellAnchor editAs="oneCell">
    <xdr:from>
      <xdr:col>4</xdr:col>
      <xdr:colOff>571500</xdr:colOff>
      <xdr:row>71</xdr:row>
      <xdr:rowOff>142875</xdr:rowOff>
    </xdr:from>
    <xdr:to>
      <xdr:col>6</xdr:col>
      <xdr:colOff>66675</xdr:colOff>
      <xdr:row>76</xdr:row>
      <xdr:rowOff>152843</xdr:rowOff>
    </xdr:to>
    <xdr:pic>
      <xdr:nvPicPr>
        <xdr:cNvPr id="10" name="Picture 9" descr="logo.jpg"/>
        <xdr:cNvPicPr>
          <a:picLocks noChangeAspect="1"/>
        </xdr:cNvPicPr>
      </xdr:nvPicPr>
      <xdr:blipFill>
        <a:blip xmlns:r="http://schemas.openxmlformats.org/officeDocument/2006/relationships" r:embed="rId1" cstate="print">
          <a:duotone>
            <a:schemeClr val="bg2">
              <a:shade val="45000"/>
              <a:satMod val="135000"/>
            </a:schemeClr>
            <a:prstClr val="white"/>
          </a:duotone>
        </a:blip>
        <a:stretch>
          <a:fillRect/>
        </a:stretch>
      </xdr:blipFill>
      <xdr:spPr>
        <a:xfrm>
          <a:off x="1933575" y="10763250"/>
          <a:ext cx="714375" cy="819593"/>
        </a:xfrm>
        <a:prstGeom prst="rect">
          <a:avLst/>
        </a:prstGeom>
      </xdr:spPr>
    </xdr:pic>
    <xdr:clientData/>
  </xdr:twoCellAnchor>
  <xdr:twoCellAnchor editAs="oneCell">
    <xdr:from>
      <xdr:col>4</xdr:col>
      <xdr:colOff>571500</xdr:colOff>
      <xdr:row>87</xdr:row>
      <xdr:rowOff>123825</xdr:rowOff>
    </xdr:from>
    <xdr:to>
      <xdr:col>6</xdr:col>
      <xdr:colOff>66675</xdr:colOff>
      <xdr:row>93</xdr:row>
      <xdr:rowOff>19493</xdr:rowOff>
    </xdr:to>
    <xdr:pic>
      <xdr:nvPicPr>
        <xdr:cNvPr id="11" name="Picture 10" descr="logo.jpg"/>
        <xdr:cNvPicPr>
          <a:picLocks noChangeAspect="1"/>
        </xdr:cNvPicPr>
      </xdr:nvPicPr>
      <xdr:blipFill>
        <a:blip xmlns:r="http://schemas.openxmlformats.org/officeDocument/2006/relationships" r:embed="rId1" cstate="print">
          <a:duotone>
            <a:schemeClr val="bg2">
              <a:shade val="45000"/>
              <a:satMod val="135000"/>
            </a:schemeClr>
            <a:prstClr val="white"/>
          </a:duotone>
        </a:blip>
        <a:stretch>
          <a:fillRect/>
        </a:stretch>
      </xdr:blipFill>
      <xdr:spPr>
        <a:xfrm>
          <a:off x="1933575" y="13154025"/>
          <a:ext cx="714375" cy="819593"/>
        </a:xfrm>
        <a:prstGeom prst="rect">
          <a:avLst/>
        </a:prstGeom>
      </xdr:spPr>
    </xdr:pic>
    <xdr:clientData/>
  </xdr:twoCellAnchor>
  <xdr:twoCellAnchor editAs="oneCell">
    <xdr:from>
      <xdr:col>4</xdr:col>
      <xdr:colOff>542925</xdr:colOff>
      <xdr:row>103</xdr:row>
      <xdr:rowOff>123825</xdr:rowOff>
    </xdr:from>
    <xdr:to>
      <xdr:col>6</xdr:col>
      <xdr:colOff>38100</xdr:colOff>
      <xdr:row>108</xdr:row>
      <xdr:rowOff>133793</xdr:rowOff>
    </xdr:to>
    <xdr:pic>
      <xdr:nvPicPr>
        <xdr:cNvPr id="12" name="Picture 11" descr="logo.jpg"/>
        <xdr:cNvPicPr>
          <a:picLocks noChangeAspect="1"/>
        </xdr:cNvPicPr>
      </xdr:nvPicPr>
      <xdr:blipFill>
        <a:blip xmlns:r="http://schemas.openxmlformats.org/officeDocument/2006/relationships" r:embed="rId1" cstate="print">
          <a:duotone>
            <a:schemeClr val="bg2">
              <a:shade val="45000"/>
              <a:satMod val="135000"/>
            </a:schemeClr>
            <a:prstClr val="white"/>
          </a:duotone>
        </a:blip>
        <a:stretch>
          <a:fillRect/>
        </a:stretch>
      </xdr:blipFill>
      <xdr:spPr>
        <a:xfrm>
          <a:off x="1905000" y="15535275"/>
          <a:ext cx="714375" cy="819593"/>
        </a:xfrm>
        <a:prstGeom prst="rect">
          <a:avLst/>
        </a:prstGeom>
      </xdr:spPr>
    </xdr:pic>
    <xdr:clientData/>
  </xdr:twoCellAnchor>
  <xdr:twoCellAnchor editAs="oneCell">
    <xdr:from>
      <xdr:col>5</xdr:col>
      <xdr:colOff>152400</xdr:colOff>
      <xdr:row>119</xdr:row>
      <xdr:rowOff>76200</xdr:rowOff>
    </xdr:from>
    <xdr:to>
      <xdr:col>6</xdr:col>
      <xdr:colOff>257175</xdr:colOff>
      <xdr:row>125</xdr:row>
      <xdr:rowOff>29018</xdr:rowOff>
    </xdr:to>
    <xdr:pic>
      <xdr:nvPicPr>
        <xdr:cNvPr id="13" name="Picture 12" descr="logo.jpg"/>
        <xdr:cNvPicPr>
          <a:picLocks noChangeAspect="1"/>
        </xdr:cNvPicPr>
      </xdr:nvPicPr>
      <xdr:blipFill>
        <a:blip xmlns:r="http://schemas.openxmlformats.org/officeDocument/2006/relationships" r:embed="rId1" cstate="print">
          <a:duotone>
            <a:schemeClr val="bg2">
              <a:shade val="45000"/>
              <a:satMod val="135000"/>
            </a:schemeClr>
            <a:prstClr val="white"/>
          </a:duotone>
        </a:blip>
        <a:stretch>
          <a:fillRect/>
        </a:stretch>
      </xdr:blipFill>
      <xdr:spPr>
        <a:xfrm>
          <a:off x="2124075" y="17945100"/>
          <a:ext cx="714375" cy="819593"/>
        </a:xfrm>
        <a:prstGeom prst="rect">
          <a:avLst/>
        </a:prstGeom>
      </xdr:spPr>
    </xdr:pic>
    <xdr:clientData/>
  </xdr:twoCellAnchor>
  <xdr:twoCellAnchor editAs="oneCell">
    <xdr:from>
      <xdr:col>5</xdr:col>
      <xdr:colOff>161925</xdr:colOff>
      <xdr:row>135</xdr:row>
      <xdr:rowOff>142875</xdr:rowOff>
    </xdr:from>
    <xdr:to>
      <xdr:col>6</xdr:col>
      <xdr:colOff>266700</xdr:colOff>
      <xdr:row>140</xdr:row>
      <xdr:rowOff>152843</xdr:rowOff>
    </xdr:to>
    <xdr:pic>
      <xdr:nvPicPr>
        <xdr:cNvPr id="14" name="Picture 13" descr="logo.jpg"/>
        <xdr:cNvPicPr>
          <a:picLocks noChangeAspect="1"/>
        </xdr:cNvPicPr>
      </xdr:nvPicPr>
      <xdr:blipFill>
        <a:blip xmlns:r="http://schemas.openxmlformats.org/officeDocument/2006/relationships" r:embed="rId1" cstate="print">
          <a:duotone>
            <a:schemeClr val="bg2">
              <a:shade val="45000"/>
              <a:satMod val="135000"/>
            </a:schemeClr>
            <a:prstClr val="white"/>
          </a:duotone>
        </a:blip>
        <a:stretch>
          <a:fillRect/>
        </a:stretch>
      </xdr:blipFill>
      <xdr:spPr>
        <a:xfrm>
          <a:off x="2133600" y="20212050"/>
          <a:ext cx="714375" cy="819593"/>
        </a:xfrm>
        <a:prstGeom prst="rect">
          <a:avLst/>
        </a:prstGeom>
      </xdr:spPr>
    </xdr:pic>
    <xdr:clientData/>
  </xdr:twoCellAnchor>
  <xdr:twoCellAnchor editAs="oneCell">
    <xdr:from>
      <xdr:col>5</xdr:col>
      <xdr:colOff>219075</xdr:colOff>
      <xdr:row>151</xdr:row>
      <xdr:rowOff>104775</xdr:rowOff>
    </xdr:from>
    <xdr:to>
      <xdr:col>6</xdr:col>
      <xdr:colOff>323850</xdr:colOff>
      <xdr:row>156</xdr:row>
      <xdr:rowOff>105218</xdr:rowOff>
    </xdr:to>
    <xdr:pic>
      <xdr:nvPicPr>
        <xdr:cNvPr id="15" name="Picture 14" descr="logo.jpg"/>
        <xdr:cNvPicPr>
          <a:picLocks noChangeAspect="1"/>
        </xdr:cNvPicPr>
      </xdr:nvPicPr>
      <xdr:blipFill>
        <a:blip xmlns:r="http://schemas.openxmlformats.org/officeDocument/2006/relationships" r:embed="rId1" cstate="print">
          <a:duotone>
            <a:schemeClr val="bg2">
              <a:shade val="45000"/>
              <a:satMod val="135000"/>
            </a:schemeClr>
            <a:prstClr val="white"/>
          </a:duotone>
        </a:blip>
        <a:stretch>
          <a:fillRect/>
        </a:stretch>
      </xdr:blipFill>
      <xdr:spPr>
        <a:xfrm>
          <a:off x="2190750" y="22640925"/>
          <a:ext cx="714375" cy="819593"/>
        </a:xfrm>
        <a:prstGeom prst="rect">
          <a:avLst/>
        </a:prstGeom>
      </xdr:spPr>
    </xdr:pic>
    <xdr:clientData/>
  </xdr:twoCellAnchor>
  <xdr:twoCellAnchor editAs="oneCell">
    <xdr:from>
      <xdr:col>5</xdr:col>
      <xdr:colOff>142875</xdr:colOff>
      <xdr:row>167</xdr:row>
      <xdr:rowOff>47625</xdr:rowOff>
    </xdr:from>
    <xdr:to>
      <xdr:col>6</xdr:col>
      <xdr:colOff>247650</xdr:colOff>
      <xdr:row>172</xdr:row>
      <xdr:rowOff>76643</xdr:rowOff>
    </xdr:to>
    <xdr:pic>
      <xdr:nvPicPr>
        <xdr:cNvPr id="16" name="Picture 15" descr="logo.jpg"/>
        <xdr:cNvPicPr>
          <a:picLocks noChangeAspect="1"/>
        </xdr:cNvPicPr>
      </xdr:nvPicPr>
      <xdr:blipFill>
        <a:blip xmlns:r="http://schemas.openxmlformats.org/officeDocument/2006/relationships" r:embed="rId1" cstate="print">
          <a:duotone>
            <a:schemeClr val="bg2">
              <a:shade val="45000"/>
              <a:satMod val="135000"/>
            </a:schemeClr>
            <a:prstClr val="white"/>
          </a:duotone>
        </a:blip>
        <a:stretch>
          <a:fillRect/>
        </a:stretch>
      </xdr:blipFill>
      <xdr:spPr>
        <a:xfrm>
          <a:off x="2114550" y="24850725"/>
          <a:ext cx="714375" cy="819593"/>
        </a:xfrm>
        <a:prstGeom prst="rect">
          <a:avLst/>
        </a:prstGeom>
      </xdr:spPr>
    </xdr:pic>
    <xdr:clientData/>
  </xdr:twoCellAnchor>
  <xdr:twoCellAnchor editAs="oneCell">
    <xdr:from>
      <xdr:col>5</xdr:col>
      <xdr:colOff>123825</xdr:colOff>
      <xdr:row>184</xdr:row>
      <xdr:rowOff>0</xdr:rowOff>
    </xdr:from>
    <xdr:to>
      <xdr:col>6</xdr:col>
      <xdr:colOff>228600</xdr:colOff>
      <xdr:row>189</xdr:row>
      <xdr:rowOff>9968</xdr:rowOff>
    </xdr:to>
    <xdr:pic>
      <xdr:nvPicPr>
        <xdr:cNvPr id="17" name="Picture 16" descr="logo.jpg"/>
        <xdr:cNvPicPr>
          <a:picLocks noChangeAspect="1"/>
        </xdr:cNvPicPr>
      </xdr:nvPicPr>
      <xdr:blipFill>
        <a:blip xmlns:r="http://schemas.openxmlformats.org/officeDocument/2006/relationships" r:embed="rId1" cstate="print">
          <a:duotone>
            <a:schemeClr val="bg2">
              <a:shade val="45000"/>
              <a:satMod val="135000"/>
            </a:schemeClr>
            <a:prstClr val="white"/>
          </a:duotone>
        </a:blip>
        <a:stretch>
          <a:fillRect/>
        </a:stretch>
      </xdr:blipFill>
      <xdr:spPr>
        <a:xfrm>
          <a:off x="2095500" y="27260550"/>
          <a:ext cx="714375" cy="819593"/>
        </a:xfrm>
        <a:prstGeom prst="rect">
          <a:avLst/>
        </a:prstGeom>
      </xdr:spPr>
    </xdr:pic>
    <xdr:clientData/>
  </xdr:twoCellAnchor>
  <xdr:twoCellAnchor editAs="oneCell">
    <xdr:from>
      <xdr:col>5</xdr:col>
      <xdr:colOff>57150</xdr:colOff>
      <xdr:row>199</xdr:row>
      <xdr:rowOff>19050</xdr:rowOff>
    </xdr:from>
    <xdr:to>
      <xdr:col>6</xdr:col>
      <xdr:colOff>161925</xdr:colOff>
      <xdr:row>204</xdr:row>
      <xdr:rowOff>443</xdr:rowOff>
    </xdr:to>
    <xdr:pic>
      <xdr:nvPicPr>
        <xdr:cNvPr id="18" name="Picture 17" descr="logo.jpg"/>
        <xdr:cNvPicPr>
          <a:picLocks noChangeAspect="1"/>
        </xdr:cNvPicPr>
      </xdr:nvPicPr>
      <xdr:blipFill>
        <a:blip xmlns:r="http://schemas.openxmlformats.org/officeDocument/2006/relationships" r:embed="rId1" cstate="print">
          <a:duotone>
            <a:schemeClr val="bg2">
              <a:shade val="45000"/>
              <a:satMod val="135000"/>
            </a:schemeClr>
            <a:prstClr val="white"/>
          </a:duotone>
        </a:blip>
        <a:stretch>
          <a:fillRect/>
        </a:stretch>
      </xdr:blipFill>
      <xdr:spPr>
        <a:xfrm>
          <a:off x="2028825" y="29546550"/>
          <a:ext cx="714375" cy="819593"/>
        </a:xfrm>
        <a:prstGeom prst="rect">
          <a:avLst/>
        </a:prstGeom>
      </xdr:spPr>
    </xdr:pic>
    <xdr:clientData/>
  </xdr:twoCellAnchor>
  <xdr:twoCellAnchor editAs="oneCell">
    <xdr:from>
      <xdr:col>5</xdr:col>
      <xdr:colOff>180975</xdr:colOff>
      <xdr:row>214</xdr:row>
      <xdr:rowOff>114300</xdr:rowOff>
    </xdr:from>
    <xdr:to>
      <xdr:col>6</xdr:col>
      <xdr:colOff>285750</xdr:colOff>
      <xdr:row>219</xdr:row>
      <xdr:rowOff>181418</xdr:rowOff>
    </xdr:to>
    <xdr:pic>
      <xdr:nvPicPr>
        <xdr:cNvPr id="19" name="Picture 18" descr="logo.jpg"/>
        <xdr:cNvPicPr>
          <a:picLocks noChangeAspect="1"/>
        </xdr:cNvPicPr>
      </xdr:nvPicPr>
      <xdr:blipFill>
        <a:blip xmlns:r="http://schemas.openxmlformats.org/officeDocument/2006/relationships" r:embed="rId1" cstate="print">
          <a:duotone>
            <a:schemeClr val="bg2">
              <a:shade val="45000"/>
              <a:satMod val="135000"/>
            </a:schemeClr>
            <a:prstClr val="white"/>
          </a:duotone>
        </a:blip>
        <a:stretch>
          <a:fillRect/>
        </a:stretch>
      </xdr:blipFill>
      <xdr:spPr>
        <a:xfrm>
          <a:off x="2152650" y="31946850"/>
          <a:ext cx="714375" cy="819593"/>
        </a:xfrm>
        <a:prstGeom prst="rect">
          <a:avLst/>
        </a:prstGeom>
      </xdr:spPr>
    </xdr:pic>
    <xdr:clientData/>
  </xdr:twoCellAnchor>
  <xdr:twoCellAnchor editAs="oneCell">
    <xdr:from>
      <xdr:col>5</xdr:col>
      <xdr:colOff>85725</xdr:colOff>
      <xdr:row>230</xdr:row>
      <xdr:rowOff>66675</xdr:rowOff>
    </xdr:from>
    <xdr:to>
      <xdr:col>6</xdr:col>
      <xdr:colOff>190500</xdr:colOff>
      <xdr:row>236</xdr:row>
      <xdr:rowOff>9968</xdr:rowOff>
    </xdr:to>
    <xdr:pic>
      <xdr:nvPicPr>
        <xdr:cNvPr id="20" name="Picture 19" descr="logo.jpg"/>
        <xdr:cNvPicPr>
          <a:picLocks noChangeAspect="1"/>
        </xdr:cNvPicPr>
      </xdr:nvPicPr>
      <xdr:blipFill>
        <a:blip xmlns:r="http://schemas.openxmlformats.org/officeDocument/2006/relationships" r:embed="rId1" cstate="print">
          <a:duotone>
            <a:schemeClr val="bg2">
              <a:shade val="45000"/>
              <a:satMod val="135000"/>
            </a:schemeClr>
            <a:prstClr val="white"/>
          </a:duotone>
        </a:blip>
        <a:stretch>
          <a:fillRect/>
        </a:stretch>
      </xdr:blipFill>
      <xdr:spPr>
        <a:xfrm>
          <a:off x="2057400" y="34442400"/>
          <a:ext cx="714375" cy="819593"/>
        </a:xfrm>
        <a:prstGeom prst="rect">
          <a:avLst/>
        </a:prstGeom>
      </xdr:spPr>
    </xdr:pic>
    <xdr:clientData/>
  </xdr:twoCellAnchor>
  <xdr:twoCellAnchor editAs="oneCell">
    <xdr:from>
      <xdr:col>5</xdr:col>
      <xdr:colOff>28575</xdr:colOff>
      <xdr:row>246</xdr:row>
      <xdr:rowOff>85725</xdr:rowOff>
    </xdr:from>
    <xdr:to>
      <xdr:col>6</xdr:col>
      <xdr:colOff>133350</xdr:colOff>
      <xdr:row>252</xdr:row>
      <xdr:rowOff>443</xdr:rowOff>
    </xdr:to>
    <xdr:pic>
      <xdr:nvPicPr>
        <xdr:cNvPr id="21" name="Picture 20" descr="logo.jpg"/>
        <xdr:cNvPicPr>
          <a:picLocks noChangeAspect="1"/>
        </xdr:cNvPicPr>
      </xdr:nvPicPr>
      <xdr:blipFill>
        <a:blip xmlns:r="http://schemas.openxmlformats.org/officeDocument/2006/relationships" r:embed="rId1" cstate="print">
          <a:duotone>
            <a:schemeClr val="bg2">
              <a:shade val="45000"/>
              <a:satMod val="135000"/>
            </a:schemeClr>
            <a:prstClr val="white"/>
          </a:duotone>
        </a:blip>
        <a:stretch>
          <a:fillRect/>
        </a:stretch>
      </xdr:blipFill>
      <xdr:spPr>
        <a:xfrm>
          <a:off x="2000250" y="36633150"/>
          <a:ext cx="714375" cy="819593"/>
        </a:xfrm>
        <a:prstGeom prst="rect">
          <a:avLst/>
        </a:prstGeom>
      </xdr:spPr>
    </xdr:pic>
    <xdr:clientData/>
  </xdr:twoCellAnchor>
  <xdr:twoCellAnchor editAs="oneCell">
    <xdr:from>
      <xdr:col>5</xdr:col>
      <xdr:colOff>152400</xdr:colOff>
      <xdr:row>261</xdr:row>
      <xdr:rowOff>133350</xdr:rowOff>
    </xdr:from>
    <xdr:to>
      <xdr:col>6</xdr:col>
      <xdr:colOff>257175</xdr:colOff>
      <xdr:row>266</xdr:row>
      <xdr:rowOff>143318</xdr:rowOff>
    </xdr:to>
    <xdr:pic>
      <xdr:nvPicPr>
        <xdr:cNvPr id="22" name="Picture 21" descr="logo.jpg"/>
        <xdr:cNvPicPr>
          <a:picLocks noChangeAspect="1"/>
        </xdr:cNvPicPr>
      </xdr:nvPicPr>
      <xdr:blipFill>
        <a:blip xmlns:r="http://schemas.openxmlformats.org/officeDocument/2006/relationships" r:embed="rId1" cstate="print">
          <a:duotone>
            <a:schemeClr val="bg2">
              <a:shade val="45000"/>
              <a:satMod val="135000"/>
            </a:schemeClr>
            <a:prstClr val="white"/>
          </a:duotone>
        </a:blip>
        <a:stretch>
          <a:fillRect/>
        </a:stretch>
      </xdr:blipFill>
      <xdr:spPr>
        <a:xfrm>
          <a:off x="2124075" y="38985825"/>
          <a:ext cx="714375" cy="819593"/>
        </a:xfrm>
        <a:prstGeom prst="rect">
          <a:avLst/>
        </a:prstGeom>
      </xdr:spPr>
    </xdr:pic>
    <xdr:clientData/>
  </xdr:twoCellAnchor>
  <xdr:twoCellAnchor editAs="oneCell">
    <xdr:from>
      <xdr:col>5</xdr:col>
      <xdr:colOff>152400</xdr:colOff>
      <xdr:row>277</xdr:row>
      <xdr:rowOff>152400</xdr:rowOff>
    </xdr:from>
    <xdr:to>
      <xdr:col>6</xdr:col>
      <xdr:colOff>257175</xdr:colOff>
      <xdr:row>282</xdr:row>
      <xdr:rowOff>162368</xdr:rowOff>
    </xdr:to>
    <xdr:pic>
      <xdr:nvPicPr>
        <xdr:cNvPr id="23" name="Picture 22" descr="logo.jpg"/>
        <xdr:cNvPicPr>
          <a:picLocks noChangeAspect="1"/>
        </xdr:cNvPicPr>
      </xdr:nvPicPr>
      <xdr:blipFill>
        <a:blip xmlns:r="http://schemas.openxmlformats.org/officeDocument/2006/relationships" r:embed="rId1" cstate="print">
          <a:duotone>
            <a:schemeClr val="bg2">
              <a:shade val="45000"/>
              <a:satMod val="135000"/>
            </a:schemeClr>
            <a:prstClr val="white"/>
          </a:duotone>
        </a:blip>
        <a:stretch>
          <a:fillRect/>
        </a:stretch>
      </xdr:blipFill>
      <xdr:spPr>
        <a:xfrm>
          <a:off x="2124075" y="41367075"/>
          <a:ext cx="714375" cy="819593"/>
        </a:xfrm>
        <a:prstGeom prst="rect">
          <a:avLst/>
        </a:prstGeom>
      </xdr:spPr>
    </xdr:pic>
    <xdr:clientData/>
  </xdr:twoCellAnchor>
  <xdr:twoCellAnchor editAs="oneCell">
    <xdr:from>
      <xdr:col>5</xdr:col>
      <xdr:colOff>219075</xdr:colOff>
      <xdr:row>293</xdr:row>
      <xdr:rowOff>76200</xdr:rowOff>
    </xdr:from>
    <xdr:to>
      <xdr:col>6</xdr:col>
      <xdr:colOff>323850</xdr:colOff>
      <xdr:row>298</xdr:row>
      <xdr:rowOff>86168</xdr:rowOff>
    </xdr:to>
    <xdr:pic>
      <xdr:nvPicPr>
        <xdr:cNvPr id="24" name="Picture 23" descr="logo.jpg"/>
        <xdr:cNvPicPr>
          <a:picLocks noChangeAspect="1"/>
        </xdr:cNvPicPr>
      </xdr:nvPicPr>
      <xdr:blipFill>
        <a:blip xmlns:r="http://schemas.openxmlformats.org/officeDocument/2006/relationships" r:embed="rId1" cstate="print">
          <a:duotone>
            <a:schemeClr val="bg2">
              <a:shade val="45000"/>
              <a:satMod val="135000"/>
            </a:schemeClr>
            <a:prstClr val="white"/>
          </a:duotone>
        </a:blip>
        <a:stretch>
          <a:fillRect/>
        </a:stretch>
      </xdr:blipFill>
      <xdr:spPr>
        <a:xfrm>
          <a:off x="2190750" y="43691175"/>
          <a:ext cx="714375" cy="819593"/>
        </a:xfrm>
        <a:prstGeom prst="rect">
          <a:avLst/>
        </a:prstGeom>
      </xdr:spPr>
    </xdr:pic>
    <xdr:clientData/>
  </xdr:twoCellAnchor>
  <xdr:twoCellAnchor editAs="oneCell">
    <xdr:from>
      <xdr:col>4</xdr:col>
      <xdr:colOff>523875</xdr:colOff>
      <xdr:row>309</xdr:row>
      <xdr:rowOff>85725</xdr:rowOff>
    </xdr:from>
    <xdr:to>
      <xdr:col>6</xdr:col>
      <xdr:colOff>19050</xdr:colOff>
      <xdr:row>315</xdr:row>
      <xdr:rowOff>48068</xdr:rowOff>
    </xdr:to>
    <xdr:pic>
      <xdr:nvPicPr>
        <xdr:cNvPr id="25" name="Picture 24" descr="logo.jpg"/>
        <xdr:cNvPicPr>
          <a:picLocks noChangeAspect="1"/>
        </xdr:cNvPicPr>
      </xdr:nvPicPr>
      <xdr:blipFill>
        <a:blip xmlns:r="http://schemas.openxmlformats.org/officeDocument/2006/relationships" r:embed="rId1" cstate="print">
          <a:duotone>
            <a:schemeClr val="bg2">
              <a:shade val="45000"/>
              <a:satMod val="135000"/>
            </a:schemeClr>
            <a:prstClr val="white"/>
          </a:duotone>
        </a:blip>
        <a:stretch>
          <a:fillRect/>
        </a:stretch>
      </xdr:blipFill>
      <xdr:spPr>
        <a:xfrm>
          <a:off x="1885950" y="46024800"/>
          <a:ext cx="714375" cy="819593"/>
        </a:xfrm>
        <a:prstGeom prst="rect">
          <a:avLst/>
        </a:prstGeom>
      </xdr:spPr>
    </xdr:pic>
    <xdr:clientData/>
  </xdr:twoCellAnchor>
  <xdr:twoCellAnchor editAs="oneCell">
    <xdr:from>
      <xdr:col>4</xdr:col>
      <xdr:colOff>581025</xdr:colOff>
      <xdr:row>323</xdr:row>
      <xdr:rowOff>142875</xdr:rowOff>
    </xdr:from>
    <xdr:to>
      <xdr:col>6</xdr:col>
      <xdr:colOff>76200</xdr:colOff>
      <xdr:row>329</xdr:row>
      <xdr:rowOff>19493</xdr:rowOff>
    </xdr:to>
    <xdr:pic>
      <xdr:nvPicPr>
        <xdr:cNvPr id="26" name="Picture 25" descr="logo.jpg"/>
        <xdr:cNvPicPr>
          <a:picLocks noChangeAspect="1"/>
        </xdr:cNvPicPr>
      </xdr:nvPicPr>
      <xdr:blipFill>
        <a:blip xmlns:r="http://schemas.openxmlformats.org/officeDocument/2006/relationships" r:embed="rId1" cstate="print">
          <a:duotone>
            <a:schemeClr val="bg2">
              <a:shade val="45000"/>
              <a:satMod val="135000"/>
            </a:schemeClr>
            <a:prstClr val="white"/>
          </a:duotone>
        </a:blip>
        <a:stretch>
          <a:fillRect/>
        </a:stretch>
      </xdr:blipFill>
      <xdr:spPr>
        <a:xfrm>
          <a:off x="1943100" y="48263175"/>
          <a:ext cx="714375" cy="819593"/>
        </a:xfrm>
        <a:prstGeom prst="rect">
          <a:avLst/>
        </a:prstGeom>
      </xdr:spPr>
    </xdr:pic>
    <xdr:clientData/>
  </xdr:twoCellAnchor>
  <xdr:twoCellAnchor editAs="oneCell">
    <xdr:from>
      <xdr:col>5</xdr:col>
      <xdr:colOff>0</xdr:colOff>
      <xdr:row>338</xdr:row>
      <xdr:rowOff>114300</xdr:rowOff>
    </xdr:from>
    <xdr:to>
      <xdr:col>6</xdr:col>
      <xdr:colOff>104775</xdr:colOff>
      <xdr:row>343</xdr:row>
      <xdr:rowOff>124268</xdr:rowOff>
    </xdr:to>
    <xdr:pic>
      <xdr:nvPicPr>
        <xdr:cNvPr id="27" name="Picture 26" descr="logo.jpg"/>
        <xdr:cNvPicPr>
          <a:picLocks noChangeAspect="1"/>
        </xdr:cNvPicPr>
      </xdr:nvPicPr>
      <xdr:blipFill>
        <a:blip xmlns:r="http://schemas.openxmlformats.org/officeDocument/2006/relationships" r:embed="rId1" cstate="print">
          <a:duotone>
            <a:schemeClr val="bg2">
              <a:shade val="45000"/>
              <a:satMod val="135000"/>
            </a:schemeClr>
            <a:prstClr val="white"/>
          </a:duotone>
        </a:blip>
        <a:stretch>
          <a:fillRect/>
        </a:stretch>
      </xdr:blipFill>
      <xdr:spPr>
        <a:xfrm>
          <a:off x="1971675" y="50511075"/>
          <a:ext cx="714375" cy="819593"/>
        </a:xfrm>
        <a:prstGeom prst="rect">
          <a:avLst/>
        </a:prstGeom>
      </xdr:spPr>
    </xdr:pic>
    <xdr:clientData/>
  </xdr:twoCellAnchor>
  <xdr:twoCellAnchor editAs="oneCell">
    <xdr:from>
      <xdr:col>4</xdr:col>
      <xdr:colOff>581025</xdr:colOff>
      <xdr:row>354</xdr:row>
      <xdr:rowOff>104775</xdr:rowOff>
    </xdr:from>
    <xdr:to>
      <xdr:col>6</xdr:col>
      <xdr:colOff>76200</xdr:colOff>
      <xdr:row>359</xdr:row>
      <xdr:rowOff>86168</xdr:rowOff>
    </xdr:to>
    <xdr:pic>
      <xdr:nvPicPr>
        <xdr:cNvPr id="28" name="Picture 27" descr="logo.jpg"/>
        <xdr:cNvPicPr>
          <a:picLocks noChangeAspect="1"/>
        </xdr:cNvPicPr>
      </xdr:nvPicPr>
      <xdr:blipFill>
        <a:blip xmlns:r="http://schemas.openxmlformats.org/officeDocument/2006/relationships" r:embed="rId1" cstate="print">
          <a:duotone>
            <a:schemeClr val="bg2">
              <a:shade val="45000"/>
              <a:satMod val="135000"/>
            </a:schemeClr>
            <a:prstClr val="white"/>
          </a:duotone>
        </a:blip>
        <a:stretch>
          <a:fillRect/>
        </a:stretch>
      </xdr:blipFill>
      <xdr:spPr>
        <a:xfrm>
          <a:off x="1943100" y="52968525"/>
          <a:ext cx="714375" cy="819593"/>
        </a:xfrm>
        <a:prstGeom prst="rect">
          <a:avLst/>
        </a:prstGeom>
      </xdr:spPr>
    </xdr:pic>
    <xdr:clientData/>
  </xdr:twoCellAnchor>
  <xdr:twoCellAnchor editAs="oneCell">
    <xdr:from>
      <xdr:col>5</xdr:col>
      <xdr:colOff>38100</xdr:colOff>
      <xdr:row>368</xdr:row>
      <xdr:rowOff>57150</xdr:rowOff>
    </xdr:from>
    <xdr:to>
      <xdr:col>6</xdr:col>
      <xdr:colOff>142875</xdr:colOff>
      <xdr:row>373</xdr:row>
      <xdr:rowOff>143318</xdr:rowOff>
    </xdr:to>
    <xdr:pic>
      <xdr:nvPicPr>
        <xdr:cNvPr id="29" name="Picture 28" descr="logo.jpg"/>
        <xdr:cNvPicPr>
          <a:picLocks noChangeAspect="1"/>
        </xdr:cNvPicPr>
      </xdr:nvPicPr>
      <xdr:blipFill>
        <a:blip xmlns:r="http://schemas.openxmlformats.org/officeDocument/2006/relationships" r:embed="rId1" cstate="print">
          <a:duotone>
            <a:schemeClr val="bg2">
              <a:shade val="45000"/>
              <a:satMod val="135000"/>
            </a:schemeClr>
            <a:prstClr val="white"/>
          </a:duotone>
        </a:blip>
        <a:stretch>
          <a:fillRect/>
        </a:stretch>
      </xdr:blipFill>
      <xdr:spPr>
        <a:xfrm>
          <a:off x="2009775" y="55168800"/>
          <a:ext cx="714375" cy="819593"/>
        </a:xfrm>
        <a:prstGeom prst="rect">
          <a:avLst/>
        </a:prstGeom>
      </xdr:spPr>
    </xdr:pic>
    <xdr:clientData/>
  </xdr:twoCellAnchor>
  <xdr:twoCellAnchor editAs="oneCell">
    <xdr:from>
      <xdr:col>5</xdr:col>
      <xdr:colOff>76200</xdr:colOff>
      <xdr:row>383</xdr:row>
      <xdr:rowOff>152400</xdr:rowOff>
    </xdr:from>
    <xdr:to>
      <xdr:col>6</xdr:col>
      <xdr:colOff>180975</xdr:colOff>
      <xdr:row>388</xdr:row>
      <xdr:rowOff>162368</xdr:rowOff>
    </xdr:to>
    <xdr:pic>
      <xdr:nvPicPr>
        <xdr:cNvPr id="30" name="Picture 29" descr="logo.jpg"/>
        <xdr:cNvPicPr>
          <a:picLocks noChangeAspect="1"/>
        </xdr:cNvPicPr>
      </xdr:nvPicPr>
      <xdr:blipFill>
        <a:blip xmlns:r="http://schemas.openxmlformats.org/officeDocument/2006/relationships" r:embed="rId1" cstate="print">
          <a:duotone>
            <a:schemeClr val="bg2">
              <a:shade val="45000"/>
              <a:satMod val="135000"/>
            </a:schemeClr>
            <a:prstClr val="white"/>
          </a:duotone>
        </a:blip>
        <a:stretch>
          <a:fillRect/>
        </a:stretch>
      </xdr:blipFill>
      <xdr:spPr>
        <a:xfrm>
          <a:off x="2047875" y="57645300"/>
          <a:ext cx="714375" cy="819593"/>
        </a:xfrm>
        <a:prstGeom prst="rect">
          <a:avLst/>
        </a:prstGeom>
      </xdr:spPr>
    </xdr:pic>
    <xdr:clientData/>
  </xdr:twoCellAnchor>
  <xdr:twoCellAnchor editAs="oneCell">
    <xdr:from>
      <xdr:col>5</xdr:col>
      <xdr:colOff>9525</xdr:colOff>
      <xdr:row>400</xdr:row>
      <xdr:rowOff>9525</xdr:rowOff>
    </xdr:from>
    <xdr:to>
      <xdr:col>6</xdr:col>
      <xdr:colOff>114300</xdr:colOff>
      <xdr:row>405</xdr:row>
      <xdr:rowOff>57593</xdr:rowOff>
    </xdr:to>
    <xdr:pic>
      <xdr:nvPicPr>
        <xdr:cNvPr id="31" name="Picture 30" descr="logo.jpg"/>
        <xdr:cNvPicPr>
          <a:picLocks noChangeAspect="1"/>
        </xdr:cNvPicPr>
      </xdr:nvPicPr>
      <xdr:blipFill>
        <a:blip xmlns:r="http://schemas.openxmlformats.org/officeDocument/2006/relationships" r:embed="rId1" cstate="print">
          <a:duotone>
            <a:schemeClr val="bg2">
              <a:shade val="45000"/>
              <a:satMod val="135000"/>
            </a:schemeClr>
            <a:prstClr val="white"/>
          </a:duotone>
        </a:blip>
        <a:stretch>
          <a:fillRect/>
        </a:stretch>
      </xdr:blipFill>
      <xdr:spPr>
        <a:xfrm>
          <a:off x="1981200" y="60131325"/>
          <a:ext cx="714375" cy="819593"/>
        </a:xfrm>
        <a:prstGeom prst="rect">
          <a:avLst/>
        </a:prstGeom>
      </xdr:spPr>
    </xdr:pic>
    <xdr:clientData/>
  </xdr:twoCellAnchor>
  <xdr:twoCellAnchor editAs="oneCell">
    <xdr:from>
      <xdr:col>5</xdr:col>
      <xdr:colOff>38100</xdr:colOff>
      <xdr:row>415</xdr:row>
      <xdr:rowOff>104775</xdr:rowOff>
    </xdr:from>
    <xdr:to>
      <xdr:col>6</xdr:col>
      <xdr:colOff>142875</xdr:colOff>
      <xdr:row>421</xdr:row>
      <xdr:rowOff>19493</xdr:rowOff>
    </xdr:to>
    <xdr:pic>
      <xdr:nvPicPr>
        <xdr:cNvPr id="32" name="Picture 31" descr="logo.jpg"/>
        <xdr:cNvPicPr>
          <a:picLocks noChangeAspect="1"/>
        </xdr:cNvPicPr>
      </xdr:nvPicPr>
      <xdr:blipFill>
        <a:blip xmlns:r="http://schemas.openxmlformats.org/officeDocument/2006/relationships" r:embed="rId1" cstate="print">
          <a:duotone>
            <a:schemeClr val="bg2">
              <a:shade val="45000"/>
              <a:satMod val="135000"/>
            </a:schemeClr>
            <a:prstClr val="white"/>
          </a:duotone>
        </a:blip>
        <a:stretch>
          <a:fillRect/>
        </a:stretch>
      </xdr:blipFill>
      <xdr:spPr>
        <a:xfrm>
          <a:off x="2009775" y="62455425"/>
          <a:ext cx="714375" cy="819593"/>
        </a:xfrm>
        <a:prstGeom prst="rect">
          <a:avLst/>
        </a:prstGeom>
      </xdr:spPr>
    </xdr:pic>
    <xdr:clientData/>
  </xdr:twoCellAnchor>
  <xdr:twoCellAnchor editAs="oneCell">
    <xdr:from>
      <xdr:col>4</xdr:col>
      <xdr:colOff>561975</xdr:colOff>
      <xdr:row>431</xdr:row>
      <xdr:rowOff>85725</xdr:rowOff>
    </xdr:from>
    <xdr:to>
      <xdr:col>6</xdr:col>
      <xdr:colOff>57150</xdr:colOff>
      <xdr:row>437</xdr:row>
      <xdr:rowOff>29018</xdr:rowOff>
    </xdr:to>
    <xdr:pic>
      <xdr:nvPicPr>
        <xdr:cNvPr id="33" name="Picture 32" descr="logo.jpg"/>
        <xdr:cNvPicPr>
          <a:picLocks noChangeAspect="1"/>
        </xdr:cNvPicPr>
      </xdr:nvPicPr>
      <xdr:blipFill>
        <a:blip xmlns:r="http://schemas.openxmlformats.org/officeDocument/2006/relationships" r:embed="rId1" cstate="print">
          <a:duotone>
            <a:schemeClr val="bg2">
              <a:shade val="45000"/>
              <a:satMod val="135000"/>
            </a:schemeClr>
            <a:prstClr val="white"/>
          </a:duotone>
        </a:blip>
        <a:stretch>
          <a:fillRect/>
        </a:stretch>
      </xdr:blipFill>
      <xdr:spPr>
        <a:xfrm>
          <a:off x="1924050" y="64750950"/>
          <a:ext cx="714375" cy="819593"/>
        </a:xfrm>
        <a:prstGeom prst="rect">
          <a:avLst/>
        </a:prstGeom>
      </xdr:spPr>
    </xdr:pic>
    <xdr:clientData/>
  </xdr:twoCellAnchor>
  <xdr:twoCellAnchor editAs="oneCell">
    <xdr:from>
      <xdr:col>4</xdr:col>
      <xdr:colOff>561975</xdr:colOff>
      <xdr:row>446</xdr:row>
      <xdr:rowOff>123825</xdr:rowOff>
    </xdr:from>
    <xdr:to>
      <xdr:col>6</xdr:col>
      <xdr:colOff>57150</xdr:colOff>
      <xdr:row>451</xdr:row>
      <xdr:rowOff>133793</xdr:rowOff>
    </xdr:to>
    <xdr:pic>
      <xdr:nvPicPr>
        <xdr:cNvPr id="34" name="Picture 33" descr="logo.jpg"/>
        <xdr:cNvPicPr>
          <a:picLocks noChangeAspect="1"/>
        </xdr:cNvPicPr>
      </xdr:nvPicPr>
      <xdr:blipFill>
        <a:blip xmlns:r="http://schemas.openxmlformats.org/officeDocument/2006/relationships" r:embed="rId1" cstate="print">
          <a:duotone>
            <a:schemeClr val="bg2">
              <a:shade val="45000"/>
              <a:satMod val="135000"/>
            </a:schemeClr>
            <a:prstClr val="white"/>
          </a:duotone>
        </a:blip>
        <a:stretch>
          <a:fillRect/>
        </a:stretch>
      </xdr:blipFill>
      <xdr:spPr>
        <a:xfrm>
          <a:off x="1924050" y="67113150"/>
          <a:ext cx="714375" cy="819593"/>
        </a:xfrm>
        <a:prstGeom prst="rect">
          <a:avLst/>
        </a:prstGeom>
      </xdr:spPr>
    </xdr:pic>
    <xdr:clientData/>
  </xdr:twoCellAnchor>
  <xdr:twoCellAnchor editAs="oneCell">
    <xdr:from>
      <xdr:col>5</xdr:col>
      <xdr:colOff>0</xdr:colOff>
      <xdr:row>463</xdr:row>
      <xdr:rowOff>28575</xdr:rowOff>
    </xdr:from>
    <xdr:to>
      <xdr:col>6</xdr:col>
      <xdr:colOff>104775</xdr:colOff>
      <xdr:row>468</xdr:row>
      <xdr:rowOff>9968</xdr:rowOff>
    </xdr:to>
    <xdr:pic>
      <xdr:nvPicPr>
        <xdr:cNvPr id="35" name="Picture 34" descr="logo.jpg"/>
        <xdr:cNvPicPr>
          <a:picLocks noChangeAspect="1"/>
        </xdr:cNvPicPr>
      </xdr:nvPicPr>
      <xdr:blipFill>
        <a:blip xmlns:r="http://schemas.openxmlformats.org/officeDocument/2006/relationships" r:embed="rId1" cstate="print">
          <a:duotone>
            <a:schemeClr val="bg2">
              <a:shade val="45000"/>
              <a:satMod val="135000"/>
            </a:schemeClr>
            <a:prstClr val="white"/>
          </a:duotone>
        </a:blip>
        <a:stretch>
          <a:fillRect/>
        </a:stretch>
      </xdr:blipFill>
      <xdr:spPr>
        <a:xfrm>
          <a:off x="1971675" y="69561075"/>
          <a:ext cx="714375" cy="819593"/>
        </a:xfrm>
        <a:prstGeom prst="rect">
          <a:avLst/>
        </a:prstGeom>
      </xdr:spPr>
    </xdr:pic>
    <xdr:clientData/>
  </xdr:twoCellAnchor>
  <xdr:twoCellAnchor editAs="oneCell">
    <xdr:from>
      <xdr:col>4</xdr:col>
      <xdr:colOff>600075</xdr:colOff>
      <xdr:row>478</xdr:row>
      <xdr:rowOff>114300</xdr:rowOff>
    </xdr:from>
    <xdr:to>
      <xdr:col>6</xdr:col>
      <xdr:colOff>95250</xdr:colOff>
      <xdr:row>484</xdr:row>
      <xdr:rowOff>9968</xdr:rowOff>
    </xdr:to>
    <xdr:pic>
      <xdr:nvPicPr>
        <xdr:cNvPr id="36" name="Picture 35" descr="logo.jpg"/>
        <xdr:cNvPicPr>
          <a:picLocks noChangeAspect="1"/>
        </xdr:cNvPicPr>
      </xdr:nvPicPr>
      <xdr:blipFill>
        <a:blip xmlns:r="http://schemas.openxmlformats.org/officeDocument/2006/relationships" r:embed="rId1" cstate="print">
          <a:duotone>
            <a:schemeClr val="bg2">
              <a:shade val="45000"/>
              <a:satMod val="135000"/>
            </a:schemeClr>
            <a:prstClr val="white"/>
          </a:duotone>
        </a:blip>
        <a:stretch>
          <a:fillRect/>
        </a:stretch>
      </xdr:blipFill>
      <xdr:spPr>
        <a:xfrm>
          <a:off x="1962150" y="71789925"/>
          <a:ext cx="714375" cy="819593"/>
        </a:xfrm>
        <a:prstGeom prst="rect">
          <a:avLst/>
        </a:prstGeom>
      </xdr:spPr>
    </xdr:pic>
    <xdr:clientData/>
  </xdr:twoCellAnchor>
  <xdr:twoCellAnchor editAs="oneCell">
    <xdr:from>
      <xdr:col>4</xdr:col>
      <xdr:colOff>581025</xdr:colOff>
      <xdr:row>495</xdr:row>
      <xdr:rowOff>38100</xdr:rowOff>
    </xdr:from>
    <xdr:to>
      <xdr:col>6</xdr:col>
      <xdr:colOff>76200</xdr:colOff>
      <xdr:row>500</xdr:row>
      <xdr:rowOff>19493</xdr:rowOff>
    </xdr:to>
    <xdr:pic>
      <xdr:nvPicPr>
        <xdr:cNvPr id="37" name="Picture 36" descr="logo.jpg"/>
        <xdr:cNvPicPr>
          <a:picLocks noChangeAspect="1"/>
        </xdr:cNvPicPr>
      </xdr:nvPicPr>
      <xdr:blipFill>
        <a:blip xmlns:r="http://schemas.openxmlformats.org/officeDocument/2006/relationships" r:embed="rId1" cstate="print">
          <a:duotone>
            <a:schemeClr val="bg2">
              <a:shade val="45000"/>
              <a:satMod val="135000"/>
            </a:schemeClr>
            <a:prstClr val="white"/>
          </a:duotone>
        </a:blip>
        <a:stretch>
          <a:fillRect/>
        </a:stretch>
      </xdr:blipFill>
      <xdr:spPr>
        <a:xfrm>
          <a:off x="1943100" y="74123550"/>
          <a:ext cx="714375" cy="819593"/>
        </a:xfrm>
        <a:prstGeom prst="rect">
          <a:avLst/>
        </a:prstGeom>
      </xdr:spPr>
    </xdr:pic>
    <xdr:clientData/>
  </xdr:twoCellAnchor>
  <xdr:twoCellAnchor editAs="oneCell">
    <xdr:from>
      <xdr:col>4</xdr:col>
      <xdr:colOff>571500</xdr:colOff>
      <xdr:row>510</xdr:row>
      <xdr:rowOff>47625</xdr:rowOff>
    </xdr:from>
    <xdr:to>
      <xdr:col>6</xdr:col>
      <xdr:colOff>66675</xdr:colOff>
      <xdr:row>515</xdr:row>
      <xdr:rowOff>29018</xdr:rowOff>
    </xdr:to>
    <xdr:pic>
      <xdr:nvPicPr>
        <xdr:cNvPr id="38" name="Picture 37" descr="logo.jpg"/>
        <xdr:cNvPicPr>
          <a:picLocks noChangeAspect="1"/>
        </xdr:cNvPicPr>
      </xdr:nvPicPr>
      <xdr:blipFill>
        <a:blip xmlns:r="http://schemas.openxmlformats.org/officeDocument/2006/relationships" r:embed="rId1" cstate="print">
          <a:duotone>
            <a:schemeClr val="bg2">
              <a:shade val="45000"/>
              <a:satMod val="135000"/>
            </a:schemeClr>
            <a:prstClr val="white"/>
          </a:duotone>
        </a:blip>
        <a:stretch>
          <a:fillRect/>
        </a:stretch>
      </xdr:blipFill>
      <xdr:spPr>
        <a:xfrm>
          <a:off x="1933575" y="76504800"/>
          <a:ext cx="714375" cy="819593"/>
        </a:xfrm>
        <a:prstGeom prst="rect">
          <a:avLst/>
        </a:prstGeom>
      </xdr:spPr>
    </xdr:pic>
    <xdr:clientData/>
  </xdr:twoCellAnchor>
  <xdr:twoCellAnchor editAs="oneCell">
    <xdr:from>
      <xdr:col>4</xdr:col>
      <xdr:colOff>561975</xdr:colOff>
      <xdr:row>526</xdr:row>
      <xdr:rowOff>47625</xdr:rowOff>
    </xdr:from>
    <xdr:to>
      <xdr:col>6</xdr:col>
      <xdr:colOff>57150</xdr:colOff>
      <xdr:row>531</xdr:row>
      <xdr:rowOff>29018</xdr:rowOff>
    </xdr:to>
    <xdr:pic>
      <xdr:nvPicPr>
        <xdr:cNvPr id="39" name="Picture 38" descr="logo.jpg"/>
        <xdr:cNvPicPr>
          <a:picLocks noChangeAspect="1"/>
        </xdr:cNvPicPr>
      </xdr:nvPicPr>
      <xdr:blipFill>
        <a:blip xmlns:r="http://schemas.openxmlformats.org/officeDocument/2006/relationships" r:embed="rId1" cstate="print">
          <a:duotone>
            <a:schemeClr val="bg2">
              <a:shade val="45000"/>
              <a:satMod val="135000"/>
            </a:schemeClr>
            <a:prstClr val="white"/>
          </a:duotone>
        </a:blip>
        <a:stretch>
          <a:fillRect/>
        </a:stretch>
      </xdr:blipFill>
      <xdr:spPr>
        <a:xfrm>
          <a:off x="1924050" y="78952725"/>
          <a:ext cx="714375" cy="819593"/>
        </a:xfrm>
        <a:prstGeom prst="rect">
          <a:avLst/>
        </a:prstGeom>
      </xdr:spPr>
    </xdr:pic>
    <xdr:clientData/>
  </xdr:twoCellAnchor>
  <xdr:twoCellAnchor editAs="oneCell">
    <xdr:from>
      <xdr:col>5</xdr:col>
      <xdr:colOff>0</xdr:colOff>
      <xdr:row>541</xdr:row>
      <xdr:rowOff>104775</xdr:rowOff>
    </xdr:from>
    <xdr:to>
      <xdr:col>6</xdr:col>
      <xdr:colOff>104775</xdr:colOff>
      <xdr:row>546</xdr:row>
      <xdr:rowOff>181418</xdr:rowOff>
    </xdr:to>
    <xdr:pic>
      <xdr:nvPicPr>
        <xdr:cNvPr id="40" name="Picture 39" descr="logo.jpg"/>
        <xdr:cNvPicPr>
          <a:picLocks noChangeAspect="1"/>
        </xdr:cNvPicPr>
      </xdr:nvPicPr>
      <xdr:blipFill>
        <a:blip xmlns:r="http://schemas.openxmlformats.org/officeDocument/2006/relationships" r:embed="rId1" cstate="print">
          <a:duotone>
            <a:schemeClr val="bg2">
              <a:shade val="45000"/>
              <a:satMod val="135000"/>
            </a:schemeClr>
            <a:prstClr val="white"/>
          </a:duotone>
        </a:blip>
        <a:stretch>
          <a:fillRect/>
        </a:stretch>
      </xdr:blipFill>
      <xdr:spPr>
        <a:xfrm>
          <a:off x="1971675" y="81353025"/>
          <a:ext cx="714375" cy="819593"/>
        </a:xfrm>
        <a:prstGeom prst="rect">
          <a:avLst/>
        </a:prstGeom>
      </xdr:spPr>
    </xdr:pic>
    <xdr:clientData/>
  </xdr:twoCellAnchor>
  <xdr:twoCellAnchor editAs="oneCell">
    <xdr:from>
      <xdr:col>4</xdr:col>
      <xdr:colOff>581025</xdr:colOff>
      <xdr:row>558</xdr:row>
      <xdr:rowOff>47625</xdr:rowOff>
    </xdr:from>
    <xdr:to>
      <xdr:col>6</xdr:col>
      <xdr:colOff>76200</xdr:colOff>
      <xdr:row>563</xdr:row>
      <xdr:rowOff>95693</xdr:rowOff>
    </xdr:to>
    <xdr:pic>
      <xdr:nvPicPr>
        <xdr:cNvPr id="41" name="Picture 40" descr="logo.jpg"/>
        <xdr:cNvPicPr>
          <a:picLocks noChangeAspect="1"/>
        </xdr:cNvPicPr>
      </xdr:nvPicPr>
      <xdr:blipFill>
        <a:blip xmlns:r="http://schemas.openxmlformats.org/officeDocument/2006/relationships" r:embed="rId1" cstate="print">
          <a:duotone>
            <a:schemeClr val="bg2">
              <a:shade val="45000"/>
              <a:satMod val="135000"/>
            </a:schemeClr>
            <a:prstClr val="white"/>
          </a:duotone>
        </a:blip>
        <a:stretch>
          <a:fillRect/>
        </a:stretch>
      </xdr:blipFill>
      <xdr:spPr>
        <a:xfrm>
          <a:off x="1943100" y="83677125"/>
          <a:ext cx="714375" cy="819593"/>
        </a:xfrm>
        <a:prstGeom prst="rect">
          <a:avLst/>
        </a:prstGeom>
      </xdr:spPr>
    </xdr:pic>
    <xdr:clientData/>
  </xdr:twoCellAnchor>
  <xdr:twoCellAnchor editAs="oneCell">
    <xdr:from>
      <xdr:col>5</xdr:col>
      <xdr:colOff>9525</xdr:colOff>
      <xdr:row>571</xdr:row>
      <xdr:rowOff>142875</xdr:rowOff>
    </xdr:from>
    <xdr:to>
      <xdr:col>6</xdr:col>
      <xdr:colOff>114300</xdr:colOff>
      <xdr:row>577</xdr:row>
      <xdr:rowOff>29018</xdr:rowOff>
    </xdr:to>
    <xdr:pic>
      <xdr:nvPicPr>
        <xdr:cNvPr id="42" name="Picture 41" descr="logo.jpg"/>
        <xdr:cNvPicPr>
          <a:picLocks noChangeAspect="1"/>
        </xdr:cNvPicPr>
      </xdr:nvPicPr>
      <xdr:blipFill>
        <a:blip xmlns:r="http://schemas.openxmlformats.org/officeDocument/2006/relationships" r:embed="rId1" cstate="print">
          <a:duotone>
            <a:schemeClr val="bg2">
              <a:shade val="45000"/>
              <a:satMod val="135000"/>
            </a:schemeClr>
            <a:prstClr val="white"/>
          </a:duotone>
        </a:blip>
        <a:stretch>
          <a:fillRect/>
        </a:stretch>
      </xdr:blipFill>
      <xdr:spPr>
        <a:xfrm>
          <a:off x="1981200" y="85715475"/>
          <a:ext cx="714375" cy="819593"/>
        </a:xfrm>
        <a:prstGeom prst="rect">
          <a:avLst/>
        </a:prstGeom>
      </xdr:spPr>
    </xdr:pic>
    <xdr:clientData/>
  </xdr:twoCellAnchor>
  <xdr:twoCellAnchor editAs="oneCell">
    <xdr:from>
      <xdr:col>5</xdr:col>
      <xdr:colOff>104775</xdr:colOff>
      <xdr:row>586</xdr:row>
      <xdr:rowOff>76200</xdr:rowOff>
    </xdr:from>
    <xdr:to>
      <xdr:col>6</xdr:col>
      <xdr:colOff>209550</xdr:colOff>
      <xdr:row>591</xdr:row>
      <xdr:rowOff>152843</xdr:rowOff>
    </xdr:to>
    <xdr:pic>
      <xdr:nvPicPr>
        <xdr:cNvPr id="43" name="Picture 42" descr="logo.jpg"/>
        <xdr:cNvPicPr>
          <a:picLocks noChangeAspect="1"/>
        </xdr:cNvPicPr>
      </xdr:nvPicPr>
      <xdr:blipFill>
        <a:blip xmlns:r="http://schemas.openxmlformats.org/officeDocument/2006/relationships" r:embed="rId1" cstate="print">
          <a:duotone>
            <a:schemeClr val="bg2">
              <a:shade val="45000"/>
              <a:satMod val="135000"/>
            </a:schemeClr>
            <a:prstClr val="white"/>
          </a:duotone>
        </a:blip>
        <a:stretch>
          <a:fillRect/>
        </a:stretch>
      </xdr:blipFill>
      <xdr:spPr>
        <a:xfrm>
          <a:off x="2076450" y="87925275"/>
          <a:ext cx="714375" cy="819593"/>
        </a:xfrm>
        <a:prstGeom prst="rect">
          <a:avLst/>
        </a:prstGeom>
      </xdr:spPr>
    </xdr:pic>
    <xdr:clientData/>
  </xdr:twoCellAnchor>
  <xdr:twoCellAnchor editAs="oneCell">
    <xdr:from>
      <xdr:col>5</xdr:col>
      <xdr:colOff>76200</xdr:colOff>
      <xdr:row>601</xdr:row>
      <xdr:rowOff>104775</xdr:rowOff>
    </xdr:from>
    <xdr:to>
      <xdr:col>6</xdr:col>
      <xdr:colOff>180975</xdr:colOff>
      <xdr:row>606</xdr:row>
      <xdr:rowOff>181418</xdr:rowOff>
    </xdr:to>
    <xdr:pic>
      <xdr:nvPicPr>
        <xdr:cNvPr id="44" name="Picture 43" descr="logo.jpg"/>
        <xdr:cNvPicPr>
          <a:picLocks noChangeAspect="1"/>
        </xdr:cNvPicPr>
      </xdr:nvPicPr>
      <xdr:blipFill>
        <a:blip xmlns:r="http://schemas.openxmlformats.org/officeDocument/2006/relationships" r:embed="rId1" cstate="print">
          <a:duotone>
            <a:schemeClr val="bg2">
              <a:shade val="45000"/>
              <a:satMod val="135000"/>
            </a:schemeClr>
            <a:prstClr val="white"/>
          </a:duotone>
        </a:blip>
        <a:stretch>
          <a:fillRect/>
        </a:stretch>
      </xdr:blipFill>
      <xdr:spPr>
        <a:xfrm>
          <a:off x="2047875" y="90220800"/>
          <a:ext cx="714375" cy="819593"/>
        </a:xfrm>
        <a:prstGeom prst="rect">
          <a:avLst/>
        </a:prstGeom>
      </xdr:spPr>
    </xdr:pic>
    <xdr:clientData/>
  </xdr:twoCellAnchor>
  <xdr:twoCellAnchor editAs="oneCell">
    <xdr:from>
      <xdr:col>5</xdr:col>
      <xdr:colOff>19050</xdr:colOff>
      <xdr:row>616</xdr:row>
      <xdr:rowOff>104775</xdr:rowOff>
    </xdr:from>
    <xdr:to>
      <xdr:col>6</xdr:col>
      <xdr:colOff>123825</xdr:colOff>
      <xdr:row>621</xdr:row>
      <xdr:rowOff>181418</xdr:rowOff>
    </xdr:to>
    <xdr:pic>
      <xdr:nvPicPr>
        <xdr:cNvPr id="45" name="Picture 44" descr="logo.jpg"/>
        <xdr:cNvPicPr>
          <a:picLocks noChangeAspect="1"/>
        </xdr:cNvPicPr>
      </xdr:nvPicPr>
      <xdr:blipFill>
        <a:blip xmlns:r="http://schemas.openxmlformats.org/officeDocument/2006/relationships" r:embed="rId1" cstate="print">
          <a:duotone>
            <a:schemeClr val="bg2">
              <a:shade val="45000"/>
              <a:satMod val="135000"/>
            </a:schemeClr>
            <a:prstClr val="white"/>
          </a:duotone>
        </a:blip>
        <a:stretch>
          <a:fillRect/>
        </a:stretch>
      </xdr:blipFill>
      <xdr:spPr>
        <a:xfrm>
          <a:off x="1990725" y="92478225"/>
          <a:ext cx="714375" cy="81959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28575</xdr:colOff>
      <xdr:row>8</xdr:row>
      <xdr:rowOff>142875</xdr:rowOff>
    </xdr:from>
    <xdr:to>
      <xdr:col>6</xdr:col>
      <xdr:colOff>133350</xdr:colOff>
      <xdr:row>13</xdr:row>
      <xdr:rowOff>162368</xdr:rowOff>
    </xdr:to>
    <xdr:pic>
      <xdr:nvPicPr>
        <xdr:cNvPr id="2" name="Picture 1" descr="logo.jpg"/>
        <xdr:cNvPicPr>
          <a:picLocks noChangeAspect="1"/>
        </xdr:cNvPicPr>
      </xdr:nvPicPr>
      <xdr:blipFill>
        <a:blip xmlns:r="http://schemas.openxmlformats.org/officeDocument/2006/relationships" r:embed="rId1" cstate="print">
          <a:duotone>
            <a:schemeClr val="bg2">
              <a:shade val="45000"/>
              <a:satMod val="135000"/>
            </a:schemeClr>
            <a:prstClr val="white"/>
          </a:duotone>
        </a:blip>
        <a:stretch>
          <a:fillRect/>
        </a:stretch>
      </xdr:blipFill>
      <xdr:spPr>
        <a:xfrm>
          <a:off x="2000250" y="1295400"/>
          <a:ext cx="714375" cy="819593"/>
        </a:xfrm>
        <a:prstGeom prst="rect">
          <a:avLst/>
        </a:prstGeom>
      </xdr:spPr>
    </xdr:pic>
    <xdr:clientData/>
  </xdr:twoCellAnchor>
  <xdr:twoCellAnchor editAs="oneCell">
    <xdr:from>
      <xdr:col>5</xdr:col>
      <xdr:colOff>47625</xdr:colOff>
      <xdr:row>25</xdr:row>
      <xdr:rowOff>28575</xdr:rowOff>
    </xdr:from>
    <xdr:to>
      <xdr:col>6</xdr:col>
      <xdr:colOff>152400</xdr:colOff>
      <xdr:row>30</xdr:row>
      <xdr:rowOff>19493</xdr:rowOff>
    </xdr:to>
    <xdr:pic>
      <xdr:nvPicPr>
        <xdr:cNvPr id="3" name="Picture 2" descr="logo.jpg"/>
        <xdr:cNvPicPr>
          <a:picLocks noChangeAspect="1"/>
        </xdr:cNvPicPr>
      </xdr:nvPicPr>
      <xdr:blipFill>
        <a:blip xmlns:r="http://schemas.openxmlformats.org/officeDocument/2006/relationships" r:embed="rId1" cstate="print">
          <a:duotone>
            <a:schemeClr val="bg2">
              <a:shade val="45000"/>
              <a:satMod val="135000"/>
            </a:schemeClr>
            <a:prstClr val="white"/>
          </a:duotone>
        </a:blip>
        <a:stretch>
          <a:fillRect/>
        </a:stretch>
      </xdr:blipFill>
      <xdr:spPr>
        <a:xfrm>
          <a:off x="2019300" y="3657600"/>
          <a:ext cx="714375" cy="819593"/>
        </a:xfrm>
        <a:prstGeom prst="rect">
          <a:avLst/>
        </a:prstGeom>
      </xdr:spPr>
    </xdr:pic>
    <xdr:clientData/>
  </xdr:twoCellAnchor>
  <xdr:twoCellAnchor editAs="oneCell">
    <xdr:from>
      <xdr:col>4</xdr:col>
      <xdr:colOff>581025</xdr:colOff>
      <xdr:row>41</xdr:row>
      <xdr:rowOff>19050</xdr:rowOff>
    </xdr:from>
    <xdr:to>
      <xdr:col>6</xdr:col>
      <xdr:colOff>76200</xdr:colOff>
      <xdr:row>46</xdr:row>
      <xdr:rowOff>9968</xdr:rowOff>
    </xdr:to>
    <xdr:pic>
      <xdr:nvPicPr>
        <xdr:cNvPr id="4" name="Picture 3" descr="logo.jpg"/>
        <xdr:cNvPicPr>
          <a:picLocks noChangeAspect="1"/>
        </xdr:cNvPicPr>
      </xdr:nvPicPr>
      <xdr:blipFill>
        <a:blip xmlns:r="http://schemas.openxmlformats.org/officeDocument/2006/relationships" r:embed="rId1" cstate="print">
          <a:duotone>
            <a:schemeClr val="bg2">
              <a:shade val="45000"/>
              <a:satMod val="135000"/>
            </a:schemeClr>
            <a:prstClr val="white"/>
          </a:duotone>
        </a:blip>
        <a:stretch>
          <a:fillRect/>
        </a:stretch>
      </xdr:blipFill>
      <xdr:spPr>
        <a:xfrm>
          <a:off x="1943100" y="6096000"/>
          <a:ext cx="714375" cy="819593"/>
        </a:xfrm>
        <a:prstGeom prst="rect">
          <a:avLst/>
        </a:prstGeom>
      </xdr:spPr>
    </xdr:pic>
    <xdr:clientData/>
  </xdr:twoCellAnchor>
  <xdr:twoCellAnchor editAs="oneCell">
    <xdr:from>
      <xdr:col>4</xdr:col>
      <xdr:colOff>533400</xdr:colOff>
      <xdr:row>56</xdr:row>
      <xdr:rowOff>133350</xdr:rowOff>
    </xdr:from>
    <xdr:to>
      <xdr:col>6</xdr:col>
      <xdr:colOff>28575</xdr:colOff>
      <xdr:row>61</xdr:row>
      <xdr:rowOff>86168</xdr:rowOff>
    </xdr:to>
    <xdr:pic>
      <xdr:nvPicPr>
        <xdr:cNvPr id="5" name="Picture 4" descr="logo.jpg"/>
        <xdr:cNvPicPr>
          <a:picLocks noChangeAspect="1"/>
        </xdr:cNvPicPr>
      </xdr:nvPicPr>
      <xdr:blipFill>
        <a:blip xmlns:r="http://schemas.openxmlformats.org/officeDocument/2006/relationships" r:embed="rId1" cstate="print">
          <a:duotone>
            <a:schemeClr val="bg2">
              <a:shade val="45000"/>
              <a:satMod val="135000"/>
            </a:schemeClr>
            <a:prstClr val="white"/>
          </a:duotone>
        </a:blip>
        <a:stretch>
          <a:fillRect/>
        </a:stretch>
      </xdr:blipFill>
      <xdr:spPr>
        <a:xfrm>
          <a:off x="1895475" y="8429625"/>
          <a:ext cx="714375" cy="819593"/>
        </a:xfrm>
        <a:prstGeom prst="rect">
          <a:avLst/>
        </a:prstGeom>
      </xdr:spPr>
    </xdr:pic>
    <xdr:clientData/>
  </xdr:twoCellAnchor>
  <xdr:twoCellAnchor editAs="oneCell">
    <xdr:from>
      <xdr:col>4</xdr:col>
      <xdr:colOff>571500</xdr:colOff>
      <xdr:row>71</xdr:row>
      <xdr:rowOff>142875</xdr:rowOff>
    </xdr:from>
    <xdr:to>
      <xdr:col>6</xdr:col>
      <xdr:colOff>66675</xdr:colOff>
      <xdr:row>76</xdr:row>
      <xdr:rowOff>152843</xdr:rowOff>
    </xdr:to>
    <xdr:pic>
      <xdr:nvPicPr>
        <xdr:cNvPr id="6" name="Picture 5" descr="logo.jpg"/>
        <xdr:cNvPicPr>
          <a:picLocks noChangeAspect="1"/>
        </xdr:cNvPicPr>
      </xdr:nvPicPr>
      <xdr:blipFill>
        <a:blip xmlns:r="http://schemas.openxmlformats.org/officeDocument/2006/relationships" r:embed="rId1" cstate="print">
          <a:duotone>
            <a:schemeClr val="bg2">
              <a:shade val="45000"/>
              <a:satMod val="135000"/>
            </a:schemeClr>
            <a:prstClr val="white"/>
          </a:duotone>
        </a:blip>
        <a:stretch>
          <a:fillRect/>
        </a:stretch>
      </xdr:blipFill>
      <xdr:spPr>
        <a:xfrm>
          <a:off x="1933575" y="10772775"/>
          <a:ext cx="714375" cy="819593"/>
        </a:xfrm>
        <a:prstGeom prst="rect">
          <a:avLst/>
        </a:prstGeom>
      </xdr:spPr>
    </xdr:pic>
    <xdr:clientData/>
  </xdr:twoCellAnchor>
  <xdr:twoCellAnchor editAs="oneCell">
    <xdr:from>
      <xdr:col>4</xdr:col>
      <xdr:colOff>571500</xdr:colOff>
      <xdr:row>87</xdr:row>
      <xdr:rowOff>79001</xdr:rowOff>
    </xdr:from>
    <xdr:to>
      <xdr:col>6</xdr:col>
      <xdr:colOff>66675</xdr:colOff>
      <xdr:row>92</xdr:row>
      <xdr:rowOff>165169</xdr:rowOff>
    </xdr:to>
    <xdr:pic>
      <xdr:nvPicPr>
        <xdr:cNvPr id="7" name="Picture 6" descr="logo.jpg"/>
        <xdr:cNvPicPr>
          <a:picLocks noChangeAspect="1"/>
        </xdr:cNvPicPr>
      </xdr:nvPicPr>
      <xdr:blipFill>
        <a:blip xmlns:r="http://schemas.openxmlformats.org/officeDocument/2006/relationships" r:embed="rId1" cstate="print">
          <a:duotone>
            <a:schemeClr val="bg2">
              <a:shade val="45000"/>
              <a:satMod val="135000"/>
            </a:schemeClr>
            <a:prstClr val="white"/>
          </a:duotone>
        </a:blip>
        <a:stretch>
          <a:fillRect/>
        </a:stretch>
      </xdr:blipFill>
      <xdr:spPr>
        <a:xfrm>
          <a:off x="1927412" y="12943354"/>
          <a:ext cx="705410" cy="803344"/>
        </a:xfrm>
        <a:prstGeom prst="rect">
          <a:avLst/>
        </a:prstGeom>
      </xdr:spPr>
    </xdr:pic>
    <xdr:clientData/>
  </xdr:twoCellAnchor>
  <xdr:twoCellAnchor editAs="oneCell">
    <xdr:from>
      <xdr:col>4</xdr:col>
      <xdr:colOff>542925</xdr:colOff>
      <xdr:row>103</xdr:row>
      <xdr:rowOff>123825</xdr:rowOff>
    </xdr:from>
    <xdr:to>
      <xdr:col>6</xdr:col>
      <xdr:colOff>38100</xdr:colOff>
      <xdr:row>108</xdr:row>
      <xdr:rowOff>133793</xdr:rowOff>
    </xdr:to>
    <xdr:pic>
      <xdr:nvPicPr>
        <xdr:cNvPr id="8" name="Picture 7" descr="logo.jpg"/>
        <xdr:cNvPicPr>
          <a:picLocks noChangeAspect="1"/>
        </xdr:cNvPicPr>
      </xdr:nvPicPr>
      <xdr:blipFill>
        <a:blip xmlns:r="http://schemas.openxmlformats.org/officeDocument/2006/relationships" r:embed="rId1" cstate="print">
          <a:duotone>
            <a:schemeClr val="bg2">
              <a:shade val="45000"/>
              <a:satMod val="135000"/>
            </a:schemeClr>
            <a:prstClr val="white"/>
          </a:duotone>
        </a:blip>
        <a:stretch>
          <a:fillRect/>
        </a:stretch>
      </xdr:blipFill>
      <xdr:spPr>
        <a:xfrm>
          <a:off x="1905000" y="15535275"/>
          <a:ext cx="714375" cy="819593"/>
        </a:xfrm>
        <a:prstGeom prst="rect">
          <a:avLst/>
        </a:prstGeom>
      </xdr:spPr>
    </xdr:pic>
    <xdr:clientData/>
  </xdr:twoCellAnchor>
  <xdr:twoCellAnchor editAs="oneCell">
    <xdr:from>
      <xdr:col>5</xdr:col>
      <xdr:colOff>152400</xdr:colOff>
      <xdr:row>119</xdr:row>
      <xdr:rowOff>76200</xdr:rowOff>
    </xdr:from>
    <xdr:to>
      <xdr:col>6</xdr:col>
      <xdr:colOff>257175</xdr:colOff>
      <xdr:row>125</xdr:row>
      <xdr:rowOff>29018</xdr:rowOff>
    </xdr:to>
    <xdr:pic>
      <xdr:nvPicPr>
        <xdr:cNvPr id="9" name="Picture 8" descr="logo.jpg"/>
        <xdr:cNvPicPr>
          <a:picLocks noChangeAspect="1"/>
        </xdr:cNvPicPr>
      </xdr:nvPicPr>
      <xdr:blipFill>
        <a:blip xmlns:r="http://schemas.openxmlformats.org/officeDocument/2006/relationships" r:embed="rId1" cstate="print">
          <a:duotone>
            <a:schemeClr val="bg2">
              <a:shade val="45000"/>
              <a:satMod val="135000"/>
            </a:schemeClr>
            <a:prstClr val="white"/>
          </a:duotone>
        </a:blip>
        <a:stretch>
          <a:fillRect/>
        </a:stretch>
      </xdr:blipFill>
      <xdr:spPr>
        <a:xfrm>
          <a:off x="2124075" y="17878425"/>
          <a:ext cx="714375" cy="819593"/>
        </a:xfrm>
        <a:prstGeom prst="rect">
          <a:avLst/>
        </a:prstGeom>
      </xdr:spPr>
    </xdr:pic>
    <xdr:clientData/>
  </xdr:twoCellAnchor>
  <xdr:twoCellAnchor editAs="oneCell">
    <xdr:from>
      <xdr:col>5</xdr:col>
      <xdr:colOff>161925</xdr:colOff>
      <xdr:row>135</xdr:row>
      <xdr:rowOff>142875</xdr:rowOff>
    </xdr:from>
    <xdr:to>
      <xdr:col>6</xdr:col>
      <xdr:colOff>266700</xdr:colOff>
      <xdr:row>140</xdr:row>
      <xdr:rowOff>152843</xdr:rowOff>
    </xdr:to>
    <xdr:pic>
      <xdr:nvPicPr>
        <xdr:cNvPr id="10" name="Picture 9" descr="logo.jpg"/>
        <xdr:cNvPicPr>
          <a:picLocks noChangeAspect="1"/>
        </xdr:cNvPicPr>
      </xdr:nvPicPr>
      <xdr:blipFill>
        <a:blip xmlns:r="http://schemas.openxmlformats.org/officeDocument/2006/relationships" r:embed="rId1" cstate="print">
          <a:duotone>
            <a:schemeClr val="bg2">
              <a:shade val="45000"/>
              <a:satMod val="135000"/>
            </a:schemeClr>
            <a:prstClr val="white"/>
          </a:duotone>
        </a:blip>
        <a:stretch>
          <a:fillRect/>
        </a:stretch>
      </xdr:blipFill>
      <xdr:spPr>
        <a:xfrm>
          <a:off x="2133600" y="20212050"/>
          <a:ext cx="714375" cy="819593"/>
        </a:xfrm>
        <a:prstGeom prst="rect">
          <a:avLst/>
        </a:prstGeom>
      </xdr:spPr>
    </xdr:pic>
    <xdr:clientData/>
  </xdr:twoCellAnchor>
  <xdr:twoCellAnchor editAs="oneCell">
    <xdr:from>
      <xdr:col>5</xdr:col>
      <xdr:colOff>219075</xdr:colOff>
      <xdr:row>151</xdr:row>
      <xdr:rowOff>104775</xdr:rowOff>
    </xdr:from>
    <xdr:to>
      <xdr:col>6</xdr:col>
      <xdr:colOff>323850</xdr:colOff>
      <xdr:row>156</xdr:row>
      <xdr:rowOff>105218</xdr:rowOff>
    </xdr:to>
    <xdr:pic>
      <xdr:nvPicPr>
        <xdr:cNvPr id="11" name="Picture 10" descr="logo.jpg"/>
        <xdr:cNvPicPr>
          <a:picLocks noChangeAspect="1"/>
        </xdr:cNvPicPr>
      </xdr:nvPicPr>
      <xdr:blipFill>
        <a:blip xmlns:r="http://schemas.openxmlformats.org/officeDocument/2006/relationships" r:embed="rId1" cstate="print">
          <a:duotone>
            <a:schemeClr val="bg2">
              <a:shade val="45000"/>
              <a:satMod val="135000"/>
            </a:schemeClr>
            <a:prstClr val="white"/>
          </a:duotone>
        </a:blip>
        <a:stretch>
          <a:fillRect/>
        </a:stretch>
      </xdr:blipFill>
      <xdr:spPr>
        <a:xfrm>
          <a:off x="2190750" y="22650450"/>
          <a:ext cx="714375" cy="819593"/>
        </a:xfrm>
        <a:prstGeom prst="rect">
          <a:avLst/>
        </a:prstGeom>
      </xdr:spPr>
    </xdr:pic>
    <xdr:clientData/>
  </xdr:twoCellAnchor>
  <xdr:twoCellAnchor editAs="oneCell">
    <xdr:from>
      <xdr:col>5</xdr:col>
      <xdr:colOff>142875</xdr:colOff>
      <xdr:row>167</xdr:row>
      <xdr:rowOff>47625</xdr:rowOff>
    </xdr:from>
    <xdr:to>
      <xdr:col>6</xdr:col>
      <xdr:colOff>247650</xdr:colOff>
      <xdr:row>172</xdr:row>
      <xdr:rowOff>76643</xdr:rowOff>
    </xdr:to>
    <xdr:pic>
      <xdr:nvPicPr>
        <xdr:cNvPr id="12" name="Picture 11" descr="logo.jpg"/>
        <xdr:cNvPicPr>
          <a:picLocks noChangeAspect="1"/>
        </xdr:cNvPicPr>
      </xdr:nvPicPr>
      <xdr:blipFill>
        <a:blip xmlns:r="http://schemas.openxmlformats.org/officeDocument/2006/relationships" r:embed="rId1" cstate="print">
          <a:duotone>
            <a:schemeClr val="bg2">
              <a:shade val="45000"/>
              <a:satMod val="135000"/>
            </a:schemeClr>
            <a:prstClr val="white"/>
          </a:duotone>
        </a:blip>
        <a:stretch>
          <a:fillRect/>
        </a:stretch>
      </xdr:blipFill>
      <xdr:spPr>
        <a:xfrm>
          <a:off x="2114550" y="24907875"/>
          <a:ext cx="714375" cy="819593"/>
        </a:xfrm>
        <a:prstGeom prst="rect">
          <a:avLst/>
        </a:prstGeom>
      </xdr:spPr>
    </xdr:pic>
    <xdr:clientData/>
  </xdr:twoCellAnchor>
  <xdr:twoCellAnchor editAs="oneCell">
    <xdr:from>
      <xdr:col>5</xdr:col>
      <xdr:colOff>123825</xdr:colOff>
      <xdr:row>184</xdr:row>
      <xdr:rowOff>0</xdr:rowOff>
    </xdr:from>
    <xdr:to>
      <xdr:col>6</xdr:col>
      <xdr:colOff>228600</xdr:colOff>
      <xdr:row>189</xdr:row>
      <xdr:rowOff>9968</xdr:rowOff>
    </xdr:to>
    <xdr:pic>
      <xdr:nvPicPr>
        <xdr:cNvPr id="13" name="Picture 12" descr="logo.jpg"/>
        <xdr:cNvPicPr>
          <a:picLocks noChangeAspect="1"/>
        </xdr:cNvPicPr>
      </xdr:nvPicPr>
      <xdr:blipFill>
        <a:blip xmlns:r="http://schemas.openxmlformats.org/officeDocument/2006/relationships" r:embed="rId1" cstate="print">
          <a:duotone>
            <a:schemeClr val="bg2">
              <a:shade val="45000"/>
              <a:satMod val="135000"/>
            </a:schemeClr>
            <a:prstClr val="white"/>
          </a:duotone>
        </a:blip>
        <a:stretch>
          <a:fillRect/>
        </a:stretch>
      </xdr:blipFill>
      <xdr:spPr>
        <a:xfrm>
          <a:off x="2095500" y="27298650"/>
          <a:ext cx="714375" cy="819593"/>
        </a:xfrm>
        <a:prstGeom prst="rect">
          <a:avLst/>
        </a:prstGeom>
      </xdr:spPr>
    </xdr:pic>
    <xdr:clientData/>
  </xdr:twoCellAnchor>
  <xdr:twoCellAnchor editAs="oneCell">
    <xdr:from>
      <xdr:col>5</xdr:col>
      <xdr:colOff>57150</xdr:colOff>
      <xdr:row>199</xdr:row>
      <xdr:rowOff>19050</xdr:rowOff>
    </xdr:from>
    <xdr:to>
      <xdr:col>6</xdr:col>
      <xdr:colOff>161925</xdr:colOff>
      <xdr:row>204</xdr:row>
      <xdr:rowOff>443</xdr:rowOff>
    </xdr:to>
    <xdr:pic>
      <xdr:nvPicPr>
        <xdr:cNvPr id="14" name="Picture 13" descr="logo.jpg"/>
        <xdr:cNvPicPr>
          <a:picLocks noChangeAspect="1"/>
        </xdr:cNvPicPr>
      </xdr:nvPicPr>
      <xdr:blipFill>
        <a:blip xmlns:r="http://schemas.openxmlformats.org/officeDocument/2006/relationships" r:embed="rId1" cstate="print">
          <a:duotone>
            <a:schemeClr val="bg2">
              <a:shade val="45000"/>
              <a:satMod val="135000"/>
            </a:schemeClr>
            <a:prstClr val="white"/>
          </a:duotone>
        </a:blip>
        <a:stretch>
          <a:fillRect/>
        </a:stretch>
      </xdr:blipFill>
      <xdr:spPr>
        <a:xfrm>
          <a:off x="2028825" y="29622750"/>
          <a:ext cx="714375" cy="819593"/>
        </a:xfrm>
        <a:prstGeom prst="rect">
          <a:avLst/>
        </a:prstGeom>
      </xdr:spPr>
    </xdr:pic>
    <xdr:clientData/>
  </xdr:twoCellAnchor>
  <xdr:twoCellAnchor editAs="oneCell">
    <xdr:from>
      <xdr:col>5</xdr:col>
      <xdr:colOff>180975</xdr:colOff>
      <xdr:row>214</xdr:row>
      <xdr:rowOff>114300</xdr:rowOff>
    </xdr:from>
    <xdr:to>
      <xdr:col>6</xdr:col>
      <xdr:colOff>285750</xdr:colOff>
      <xdr:row>219</xdr:row>
      <xdr:rowOff>181418</xdr:rowOff>
    </xdr:to>
    <xdr:pic>
      <xdr:nvPicPr>
        <xdr:cNvPr id="15" name="Picture 14" descr="logo.jpg"/>
        <xdr:cNvPicPr>
          <a:picLocks noChangeAspect="1"/>
        </xdr:cNvPicPr>
      </xdr:nvPicPr>
      <xdr:blipFill>
        <a:blip xmlns:r="http://schemas.openxmlformats.org/officeDocument/2006/relationships" r:embed="rId1" cstate="print">
          <a:duotone>
            <a:schemeClr val="bg2">
              <a:shade val="45000"/>
              <a:satMod val="135000"/>
            </a:schemeClr>
            <a:prstClr val="white"/>
          </a:duotone>
        </a:blip>
        <a:stretch>
          <a:fillRect/>
        </a:stretch>
      </xdr:blipFill>
      <xdr:spPr>
        <a:xfrm>
          <a:off x="2152650" y="32032575"/>
          <a:ext cx="714375" cy="819593"/>
        </a:xfrm>
        <a:prstGeom prst="rect">
          <a:avLst/>
        </a:prstGeom>
      </xdr:spPr>
    </xdr:pic>
    <xdr:clientData/>
  </xdr:twoCellAnchor>
  <xdr:twoCellAnchor editAs="oneCell">
    <xdr:from>
      <xdr:col>5</xdr:col>
      <xdr:colOff>85725</xdr:colOff>
      <xdr:row>230</xdr:row>
      <xdr:rowOff>66675</xdr:rowOff>
    </xdr:from>
    <xdr:to>
      <xdr:col>6</xdr:col>
      <xdr:colOff>190500</xdr:colOff>
      <xdr:row>236</xdr:row>
      <xdr:rowOff>9968</xdr:rowOff>
    </xdr:to>
    <xdr:pic>
      <xdr:nvPicPr>
        <xdr:cNvPr id="16" name="Picture 15" descr="logo.jpg"/>
        <xdr:cNvPicPr>
          <a:picLocks noChangeAspect="1"/>
        </xdr:cNvPicPr>
      </xdr:nvPicPr>
      <xdr:blipFill>
        <a:blip xmlns:r="http://schemas.openxmlformats.org/officeDocument/2006/relationships" r:embed="rId1" cstate="print">
          <a:duotone>
            <a:schemeClr val="bg2">
              <a:shade val="45000"/>
              <a:satMod val="135000"/>
            </a:schemeClr>
            <a:prstClr val="white"/>
          </a:duotone>
        </a:blip>
        <a:stretch>
          <a:fillRect/>
        </a:stretch>
      </xdr:blipFill>
      <xdr:spPr>
        <a:xfrm>
          <a:off x="2057400" y="34442400"/>
          <a:ext cx="714375" cy="819593"/>
        </a:xfrm>
        <a:prstGeom prst="rect">
          <a:avLst/>
        </a:prstGeom>
      </xdr:spPr>
    </xdr:pic>
    <xdr:clientData/>
  </xdr:twoCellAnchor>
  <xdr:twoCellAnchor editAs="oneCell">
    <xdr:from>
      <xdr:col>5</xdr:col>
      <xdr:colOff>28575</xdr:colOff>
      <xdr:row>246</xdr:row>
      <xdr:rowOff>85725</xdr:rowOff>
    </xdr:from>
    <xdr:to>
      <xdr:col>6</xdr:col>
      <xdr:colOff>133350</xdr:colOff>
      <xdr:row>252</xdr:row>
      <xdr:rowOff>443</xdr:rowOff>
    </xdr:to>
    <xdr:pic>
      <xdr:nvPicPr>
        <xdr:cNvPr id="17" name="Picture 16" descr="logo.jpg"/>
        <xdr:cNvPicPr>
          <a:picLocks noChangeAspect="1"/>
        </xdr:cNvPicPr>
      </xdr:nvPicPr>
      <xdr:blipFill>
        <a:blip xmlns:r="http://schemas.openxmlformats.org/officeDocument/2006/relationships" r:embed="rId1" cstate="print">
          <a:duotone>
            <a:schemeClr val="bg2">
              <a:shade val="45000"/>
              <a:satMod val="135000"/>
            </a:schemeClr>
            <a:prstClr val="white"/>
          </a:duotone>
        </a:blip>
        <a:stretch>
          <a:fillRect/>
        </a:stretch>
      </xdr:blipFill>
      <xdr:spPr>
        <a:xfrm>
          <a:off x="2000250" y="36633150"/>
          <a:ext cx="714375" cy="819593"/>
        </a:xfrm>
        <a:prstGeom prst="rect">
          <a:avLst/>
        </a:prstGeom>
      </xdr:spPr>
    </xdr:pic>
    <xdr:clientData/>
  </xdr:twoCellAnchor>
  <xdr:twoCellAnchor editAs="oneCell">
    <xdr:from>
      <xdr:col>5</xdr:col>
      <xdr:colOff>152400</xdr:colOff>
      <xdr:row>261</xdr:row>
      <xdr:rowOff>133350</xdr:rowOff>
    </xdr:from>
    <xdr:to>
      <xdr:col>6</xdr:col>
      <xdr:colOff>257175</xdr:colOff>
      <xdr:row>266</xdr:row>
      <xdr:rowOff>143318</xdr:rowOff>
    </xdr:to>
    <xdr:pic>
      <xdr:nvPicPr>
        <xdr:cNvPr id="18" name="Picture 17" descr="logo.jpg"/>
        <xdr:cNvPicPr>
          <a:picLocks noChangeAspect="1"/>
        </xdr:cNvPicPr>
      </xdr:nvPicPr>
      <xdr:blipFill>
        <a:blip xmlns:r="http://schemas.openxmlformats.org/officeDocument/2006/relationships" r:embed="rId1" cstate="print">
          <a:duotone>
            <a:schemeClr val="bg2">
              <a:shade val="45000"/>
              <a:satMod val="135000"/>
            </a:schemeClr>
            <a:prstClr val="white"/>
          </a:duotone>
        </a:blip>
        <a:stretch>
          <a:fillRect/>
        </a:stretch>
      </xdr:blipFill>
      <xdr:spPr>
        <a:xfrm>
          <a:off x="2124075" y="38985825"/>
          <a:ext cx="714375" cy="819593"/>
        </a:xfrm>
        <a:prstGeom prst="rect">
          <a:avLst/>
        </a:prstGeom>
      </xdr:spPr>
    </xdr:pic>
    <xdr:clientData/>
  </xdr:twoCellAnchor>
  <xdr:twoCellAnchor editAs="oneCell">
    <xdr:from>
      <xdr:col>5</xdr:col>
      <xdr:colOff>152400</xdr:colOff>
      <xdr:row>277</xdr:row>
      <xdr:rowOff>152400</xdr:rowOff>
    </xdr:from>
    <xdr:to>
      <xdr:col>6</xdr:col>
      <xdr:colOff>257175</xdr:colOff>
      <xdr:row>282</xdr:row>
      <xdr:rowOff>162368</xdr:rowOff>
    </xdr:to>
    <xdr:pic>
      <xdr:nvPicPr>
        <xdr:cNvPr id="19" name="Picture 18" descr="logo.jpg"/>
        <xdr:cNvPicPr>
          <a:picLocks noChangeAspect="1"/>
        </xdr:cNvPicPr>
      </xdr:nvPicPr>
      <xdr:blipFill>
        <a:blip xmlns:r="http://schemas.openxmlformats.org/officeDocument/2006/relationships" r:embed="rId1" cstate="print">
          <a:duotone>
            <a:schemeClr val="bg2">
              <a:shade val="45000"/>
              <a:satMod val="135000"/>
            </a:schemeClr>
            <a:prstClr val="white"/>
          </a:duotone>
        </a:blip>
        <a:stretch>
          <a:fillRect/>
        </a:stretch>
      </xdr:blipFill>
      <xdr:spPr>
        <a:xfrm>
          <a:off x="2124075" y="41367075"/>
          <a:ext cx="714375" cy="819593"/>
        </a:xfrm>
        <a:prstGeom prst="rect">
          <a:avLst/>
        </a:prstGeom>
      </xdr:spPr>
    </xdr:pic>
    <xdr:clientData/>
  </xdr:twoCellAnchor>
  <xdr:twoCellAnchor editAs="oneCell">
    <xdr:from>
      <xdr:col>5</xdr:col>
      <xdr:colOff>219075</xdr:colOff>
      <xdr:row>293</xdr:row>
      <xdr:rowOff>76200</xdr:rowOff>
    </xdr:from>
    <xdr:to>
      <xdr:col>6</xdr:col>
      <xdr:colOff>323850</xdr:colOff>
      <xdr:row>298</xdr:row>
      <xdr:rowOff>86168</xdr:rowOff>
    </xdr:to>
    <xdr:pic>
      <xdr:nvPicPr>
        <xdr:cNvPr id="20" name="Picture 19" descr="logo.jpg"/>
        <xdr:cNvPicPr>
          <a:picLocks noChangeAspect="1"/>
        </xdr:cNvPicPr>
      </xdr:nvPicPr>
      <xdr:blipFill>
        <a:blip xmlns:r="http://schemas.openxmlformats.org/officeDocument/2006/relationships" r:embed="rId1" cstate="print">
          <a:duotone>
            <a:schemeClr val="bg2">
              <a:shade val="45000"/>
              <a:satMod val="135000"/>
            </a:schemeClr>
            <a:prstClr val="white"/>
          </a:duotone>
        </a:blip>
        <a:stretch>
          <a:fillRect/>
        </a:stretch>
      </xdr:blipFill>
      <xdr:spPr>
        <a:xfrm>
          <a:off x="2190750" y="43691175"/>
          <a:ext cx="714375" cy="819593"/>
        </a:xfrm>
        <a:prstGeom prst="rect">
          <a:avLst/>
        </a:prstGeom>
      </xdr:spPr>
    </xdr:pic>
    <xdr:clientData/>
  </xdr:twoCellAnchor>
  <xdr:twoCellAnchor editAs="oneCell">
    <xdr:from>
      <xdr:col>4</xdr:col>
      <xdr:colOff>523875</xdr:colOff>
      <xdr:row>309</xdr:row>
      <xdr:rowOff>85725</xdr:rowOff>
    </xdr:from>
    <xdr:to>
      <xdr:col>6</xdr:col>
      <xdr:colOff>19050</xdr:colOff>
      <xdr:row>315</xdr:row>
      <xdr:rowOff>48068</xdr:rowOff>
    </xdr:to>
    <xdr:pic>
      <xdr:nvPicPr>
        <xdr:cNvPr id="21" name="Picture 20" descr="logo.jpg"/>
        <xdr:cNvPicPr>
          <a:picLocks noChangeAspect="1"/>
        </xdr:cNvPicPr>
      </xdr:nvPicPr>
      <xdr:blipFill>
        <a:blip xmlns:r="http://schemas.openxmlformats.org/officeDocument/2006/relationships" r:embed="rId1" cstate="print">
          <a:duotone>
            <a:schemeClr val="bg2">
              <a:shade val="45000"/>
              <a:satMod val="135000"/>
            </a:schemeClr>
            <a:prstClr val="white"/>
          </a:duotone>
        </a:blip>
        <a:stretch>
          <a:fillRect/>
        </a:stretch>
      </xdr:blipFill>
      <xdr:spPr>
        <a:xfrm>
          <a:off x="1885950" y="46024800"/>
          <a:ext cx="714375" cy="819593"/>
        </a:xfrm>
        <a:prstGeom prst="rect">
          <a:avLst/>
        </a:prstGeom>
      </xdr:spPr>
    </xdr:pic>
    <xdr:clientData/>
  </xdr:twoCellAnchor>
  <xdr:twoCellAnchor editAs="oneCell">
    <xdr:from>
      <xdr:col>4</xdr:col>
      <xdr:colOff>581025</xdr:colOff>
      <xdr:row>323</xdr:row>
      <xdr:rowOff>142875</xdr:rowOff>
    </xdr:from>
    <xdr:to>
      <xdr:col>6</xdr:col>
      <xdr:colOff>76200</xdr:colOff>
      <xdr:row>329</xdr:row>
      <xdr:rowOff>19493</xdr:rowOff>
    </xdr:to>
    <xdr:pic>
      <xdr:nvPicPr>
        <xdr:cNvPr id="22" name="Picture 21" descr="logo.jpg"/>
        <xdr:cNvPicPr>
          <a:picLocks noChangeAspect="1"/>
        </xdr:cNvPicPr>
      </xdr:nvPicPr>
      <xdr:blipFill>
        <a:blip xmlns:r="http://schemas.openxmlformats.org/officeDocument/2006/relationships" r:embed="rId1" cstate="print">
          <a:duotone>
            <a:schemeClr val="bg2">
              <a:shade val="45000"/>
              <a:satMod val="135000"/>
            </a:schemeClr>
            <a:prstClr val="white"/>
          </a:duotone>
        </a:blip>
        <a:stretch>
          <a:fillRect/>
        </a:stretch>
      </xdr:blipFill>
      <xdr:spPr>
        <a:xfrm>
          <a:off x="1943100" y="48263175"/>
          <a:ext cx="714375" cy="819593"/>
        </a:xfrm>
        <a:prstGeom prst="rect">
          <a:avLst/>
        </a:prstGeom>
      </xdr:spPr>
    </xdr:pic>
    <xdr:clientData/>
  </xdr:twoCellAnchor>
  <xdr:twoCellAnchor editAs="oneCell">
    <xdr:from>
      <xdr:col>5</xdr:col>
      <xdr:colOff>0</xdr:colOff>
      <xdr:row>338</xdr:row>
      <xdr:rowOff>114300</xdr:rowOff>
    </xdr:from>
    <xdr:to>
      <xdr:col>6</xdr:col>
      <xdr:colOff>104775</xdr:colOff>
      <xdr:row>343</xdr:row>
      <xdr:rowOff>124268</xdr:rowOff>
    </xdr:to>
    <xdr:pic>
      <xdr:nvPicPr>
        <xdr:cNvPr id="23" name="Picture 22" descr="logo.jpg"/>
        <xdr:cNvPicPr>
          <a:picLocks noChangeAspect="1"/>
        </xdr:cNvPicPr>
      </xdr:nvPicPr>
      <xdr:blipFill>
        <a:blip xmlns:r="http://schemas.openxmlformats.org/officeDocument/2006/relationships" r:embed="rId1" cstate="print">
          <a:duotone>
            <a:schemeClr val="bg2">
              <a:shade val="45000"/>
              <a:satMod val="135000"/>
            </a:schemeClr>
            <a:prstClr val="white"/>
          </a:duotone>
        </a:blip>
        <a:stretch>
          <a:fillRect/>
        </a:stretch>
      </xdr:blipFill>
      <xdr:spPr>
        <a:xfrm>
          <a:off x="1971675" y="50511075"/>
          <a:ext cx="714375" cy="819593"/>
        </a:xfrm>
        <a:prstGeom prst="rect">
          <a:avLst/>
        </a:prstGeom>
      </xdr:spPr>
    </xdr:pic>
    <xdr:clientData/>
  </xdr:twoCellAnchor>
  <xdr:twoCellAnchor editAs="oneCell">
    <xdr:from>
      <xdr:col>4</xdr:col>
      <xdr:colOff>581025</xdr:colOff>
      <xdr:row>354</xdr:row>
      <xdr:rowOff>104775</xdr:rowOff>
    </xdr:from>
    <xdr:to>
      <xdr:col>6</xdr:col>
      <xdr:colOff>76200</xdr:colOff>
      <xdr:row>359</xdr:row>
      <xdr:rowOff>86168</xdr:rowOff>
    </xdr:to>
    <xdr:pic>
      <xdr:nvPicPr>
        <xdr:cNvPr id="24" name="Picture 23" descr="logo.jpg"/>
        <xdr:cNvPicPr>
          <a:picLocks noChangeAspect="1"/>
        </xdr:cNvPicPr>
      </xdr:nvPicPr>
      <xdr:blipFill>
        <a:blip xmlns:r="http://schemas.openxmlformats.org/officeDocument/2006/relationships" r:embed="rId1" cstate="print">
          <a:duotone>
            <a:schemeClr val="bg2">
              <a:shade val="45000"/>
              <a:satMod val="135000"/>
            </a:schemeClr>
            <a:prstClr val="white"/>
          </a:duotone>
        </a:blip>
        <a:stretch>
          <a:fillRect/>
        </a:stretch>
      </xdr:blipFill>
      <xdr:spPr>
        <a:xfrm>
          <a:off x="1943100" y="53025675"/>
          <a:ext cx="714375" cy="819593"/>
        </a:xfrm>
        <a:prstGeom prst="rect">
          <a:avLst/>
        </a:prstGeom>
      </xdr:spPr>
    </xdr:pic>
    <xdr:clientData/>
  </xdr:twoCellAnchor>
  <xdr:twoCellAnchor editAs="oneCell">
    <xdr:from>
      <xdr:col>5</xdr:col>
      <xdr:colOff>38100</xdr:colOff>
      <xdr:row>368</xdr:row>
      <xdr:rowOff>57150</xdr:rowOff>
    </xdr:from>
    <xdr:to>
      <xdr:col>6</xdr:col>
      <xdr:colOff>142875</xdr:colOff>
      <xdr:row>373</xdr:row>
      <xdr:rowOff>143318</xdr:rowOff>
    </xdr:to>
    <xdr:pic>
      <xdr:nvPicPr>
        <xdr:cNvPr id="25" name="Picture 24" descr="logo.jpg"/>
        <xdr:cNvPicPr>
          <a:picLocks noChangeAspect="1"/>
        </xdr:cNvPicPr>
      </xdr:nvPicPr>
      <xdr:blipFill>
        <a:blip xmlns:r="http://schemas.openxmlformats.org/officeDocument/2006/relationships" r:embed="rId1" cstate="print">
          <a:duotone>
            <a:schemeClr val="bg2">
              <a:shade val="45000"/>
              <a:satMod val="135000"/>
            </a:schemeClr>
            <a:prstClr val="white"/>
          </a:duotone>
        </a:blip>
        <a:stretch>
          <a:fillRect/>
        </a:stretch>
      </xdr:blipFill>
      <xdr:spPr>
        <a:xfrm>
          <a:off x="2009775" y="55245000"/>
          <a:ext cx="714375" cy="819593"/>
        </a:xfrm>
        <a:prstGeom prst="rect">
          <a:avLst/>
        </a:prstGeom>
      </xdr:spPr>
    </xdr:pic>
    <xdr:clientData/>
  </xdr:twoCellAnchor>
  <xdr:twoCellAnchor editAs="oneCell">
    <xdr:from>
      <xdr:col>5</xdr:col>
      <xdr:colOff>76200</xdr:colOff>
      <xdr:row>383</xdr:row>
      <xdr:rowOff>152400</xdr:rowOff>
    </xdr:from>
    <xdr:to>
      <xdr:col>6</xdr:col>
      <xdr:colOff>180975</xdr:colOff>
      <xdr:row>388</xdr:row>
      <xdr:rowOff>162368</xdr:rowOff>
    </xdr:to>
    <xdr:pic>
      <xdr:nvPicPr>
        <xdr:cNvPr id="26" name="Picture 25" descr="logo.jpg"/>
        <xdr:cNvPicPr>
          <a:picLocks noChangeAspect="1"/>
        </xdr:cNvPicPr>
      </xdr:nvPicPr>
      <xdr:blipFill>
        <a:blip xmlns:r="http://schemas.openxmlformats.org/officeDocument/2006/relationships" r:embed="rId1" cstate="print">
          <a:duotone>
            <a:schemeClr val="bg2">
              <a:shade val="45000"/>
              <a:satMod val="135000"/>
            </a:schemeClr>
            <a:prstClr val="white"/>
          </a:duotone>
        </a:blip>
        <a:stretch>
          <a:fillRect/>
        </a:stretch>
      </xdr:blipFill>
      <xdr:spPr>
        <a:xfrm>
          <a:off x="2047875" y="57721500"/>
          <a:ext cx="714375" cy="819593"/>
        </a:xfrm>
        <a:prstGeom prst="rect">
          <a:avLst/>
        </a:prstGeom>
      </xdr:spPr>
    </xdr:pic>
    <xdr:clientData/>
  </xdr:twoCellAnchor>
  <xdr:twoCellAnchor editAs="oneCell">
    <xdr:from>
      <xdr:col>5</xdr:col>
      <xdr:colOff>9525</xdr:colOff>
      <xdr:row>400</xdr:row>
      <xdr:rowOff>9525</xdr:rowOff>
    </xdr:from>
    <xdr:to>
      <xdr:col>6</xdr:col>
      <xdr:colOff>114300</xdr:colOff>
      <xdr:row>405</xdr:row>
      <xdr:rowOff>57593</xdr:rowOff>
    </xdr:to>
    <xdr:pic>
      <xdr:nvPicPr>
        <xdr:cNvPr id="27" name="Picture 26" descr="logo.jpg"/>
        <xdr:cNvPicPr>
          <a:picLocks noChangeAspect="1"/>
        </xdr:cNvPicPr>
      </xdr:nvPicPr>
      <xdr:blipFill>
        <a:blip xmlns:r="http://schemas.openxmlformats.org/officeDocument/2006/relationships" r:embed="rId1" cstate="print">
          <a:duotone>
            <a:schemeClr val="bg2">
              <a:shade val="45000"/>
              <a:satMod val="135000"/>
            </a:schemeClr>
            <a:prstClr val="white"/>
          </a:duotone>
        </a:blip>
        <a:stretch>
          <a:fillRect/>
        </a:stretch>
      </xdr:blipFill>
      <xdr:spPr>
        <a:xfrm>
          <a:off x="1981200" y="60131325"/>
          <a:ext cx="714375" cy="819593"/>
        </a:xfrm>
        <a:prstGeom prst="rect">
          <a:avLst/>
        </a:prstGeom>
      </xdr:spPr>
    </xdr:pic>
    <xdr:clientData/>
  </xdr:twoCellAnchor>
  <xdr:twoCellAnchor editAs="oneCell">
    <xdr:from>
      <xdr:col>5</xdr:col>
      <xdr:colOff>38100</xdr:colOff>
      <xdr:row>415</xdr:row>
      <xdr:rowOff>104775</xdr:rowOff>
    </xdr:from>
    <xdr:to>
      <xdr:col>6</xdr:col>
      <xdr:colOff>142875</xdr:colOff>
      <xdr:row>421</xdr:row>
      <xdr:rowOff>19493</xdr:rowOff>
    </xdr:to>
    <xdr:pic>
      <xdr:nvPicPr>
        <xdr:cNvPr id="28" name="Picture 27" descr="logo.jpg"/>
        <xdr:cNvPicPr>
          <a:picLocks noChangeAspect="1"/>
        </xdr:cNvPicPr>
      </xdr:nvPicPr>
      <xdr:blipFill>
        <a:blip xmlns:r="http://schemas.openxmlformats.org/officeDocument/2006/relationships" r:embed="rId1" cstate="print">
          <a:duotone>
            <a:schemeClr val="bg2">
              <a:shade val="45000"/>
              <a:satMod val="135000"/>
            </a:schemeClr>
            <a:prstClr val="white"/>
          </a:duotone>
        </a:blip>
        <a:stretch>
          <a:fillRect/>
        </a:stretch>
      </xdr:blipFill>
      <xdr:spPr>
        <a:xfrm>
          <a:off x="2009775" y="62455425"/>
          <a:ext cx="714375" cy="819593"/>
        </a:xfrm>
        <a:prstGeom prst="rect">
          <a:avLst/>
        </a:prstGeom>
      </xdr:spPr>
    </xdr:pic>
    <xdr:clientData/>
  </xdr:twoCellAnchor>
  <xdr:twoCellAnchor editAs="oneCell">
    <xdr:from>
      <xdr:col>4</xdr:col>
      <xdr:colOff>561975</xdr:colOff>
      <xdr:row>431</xdr:row>
      <xdr:rowOff>85725</xdr:rowOff>
    </xdr:from>
    <xdr:to>
      <xdr:col>6</xdr:col>
      <xdr:colOff>57150</xdr:colOff>
      <xdr:row>437</xdr:row>
      <xdr:rowOff>29018</xdr:rowOff>
    </xdr:to>
    <xdr:pic>
      <xdr:nvPicPr>
        <xdr:cNvPr id="29" name="Picture 28" descr="logo.jpg"/>
        <xdr:cNvPicPr>
          <a:picLocks noChangeAspect="1"/>
        </xdr:cNvPicPr>
      </xdr:nvPicPr>
      <xdr:blipFill>
        <a:blip xmlns:r="http://schemas.openxmlformats.org/officeDocument/2006/relationships" r:embed="rId1" cstate="print">
          <a:duotone>
            <a:schemeClr val="bg2">
              <a:shade val="45000"/>
              <a:satMod val="135000"/>
            </a:schemeClr>
            <a:prstClr val="white"/>
          </a:duotone>
        </a:blip>
        <a:stretch>
          <a:fillRect/>
        </a:stretch>
      </xdr:blipFill>
      <xdr:spPr>
        <a:xfrm>
          <a:off x="1924050" y="64789050"/>
          <a:ext cx="714375" cy="819593"/>
        </a:xfrm>
        <a:prstGeom prst="rect">
          <a:avLst/>
        </a:prstGeom>
      </xdr:spPr>
    </xdr:pic>
    <xdr:clientData/>
  </xdr:twoCellAnchor>
  <xdr:twoCellAnchor editAs="oneCell">
    <xdr:from>
      <xdr:col>4</xdr:col>
      <xdr:colOff>561975</xdr:colOff>
      <xdr:row>446</xdr:row>
      <xdr:rowOff>123825</xdr:rowOff>
    </xdr:from>
    <xdr:to>
      <xdr:col>6</xdr:col>
      <xdr:colOff>57150</xdr:colOff>
      <xdr:row>451</xdr:row>
      <xdr:rowOff>133793</xdr:rowOff>
    </xdr:to>
    <xdr:pic>
      <xdr:nvPicPr>
        <xdr:cNvPr id="30" name="Picture 29" descr="logo.jpg"/>
        <xdr:cNvPicPr>
          <a:picLocks noChangeAspect="1"/>
        </xdr:cNvPicPr>
      </xdr:nvPicPr>
      <xdr:blipFill>
        <a:blip xmlns:r="http://schemas.openxmlformats.org/officeDocument/2006/relationships" r:embed="rId1" cstate="print">
          <a:duotone>
            <a:schemeClr val="bg2">
              <a:shade val="45000"/>
              <a:satMod val="135000"/>
            </a:schemeClr>
            <a:prstClr val="white"/>
          </a:duotone>
        </a:blip>
        <a:stretch>
          <a:fillRect/>
        </a:stretch>
      </xdr:blipFill>
      <xdr:spPr>
        <a:xfrm>
          <a:off x="1924050" y="67113150"/>
          <a:ext cx="714375" cy="819593"/>
        </a:xfrm>
        <a:prstGeom prst="rect">
          <a:avLst/>
        </a:prstGeom>
      </xdr:spPr>
    </xdr:pic>
    <xdr:clientData/>
  </xdr:twoCellAnchor>
  <xdr:twoCellAnchor editAs="oneCell">
    <xdr:from>
      <xdr:col>5</xdr:col>
      <xdr:colOff>0</xdr:colOff>
      <xdr:row>463</xdr:row>
      <xdr:rowOff>28575</xdr:rowOff>
    </xdr:from>
    <xdr:to>
      <xdr:col>6</xdr:col>
      <xdr:colOff>104775</xdr:colOff>
      <xdr:row>468</xdr:row>
      <xdr:rowOff>9968</xdr:rowOff>
    </xdr:to>
    <xdr:pic>
      <xdr:nvPicPr>
        <xdr:cNvPr id="31" name="Picture 30" descr="logo.jpg"/>
        <xdr:cNvPicPr>
          <a:picLocks noChangeAspect="1"/>
        </xdr:cNvPicPr>
      </xdr:nvPicPr>
      <xdr:blipFill>
        <a:blip xmlns:r="http://schemas.openxmlformats.org/officeDocument/2006/relationships" r:embed="rId1" cstate="print">
          <a:duotone>
            <a:schemeClr val="bg2">
              <a:shade val="45000"/>
              <a:satMod val="135000"/>
            </a:schemeClr>
            <a:prstClr val="white"/>
          </a:duotone>
        </a:blip>
        <a:stretch>
          <a:fillRect/>
        </a:stretch>
      </xdr:blipFill>
      <xdr:spPr>
        <a:xfrm>
          <a:off x="1971675" y="69561075"/>
          <a:ext cx="714375" cy="819593"/>
        </a:xfrm>
        <a:prstGeom prst="rect">
          <a:avLst/>
        </a:prstGeom>
      </xdr:spPr>
    </xdr:pic>
    <xdr:clientData/>
  </xdr:twoCellAnchor>
  <xdr:twoCellAnchor editAs="oneCell">
    <xdr:from>
      <xdr:col>4</xdr:col>
      <xdr:colOff>600075</xdr:colOff>
      <xdr:row>478</xdr:row>
      <xdr:rowOff>114300</xdr:rowOff>
    </xdr:from>
    <xdr:to>
      <xdr:col>6</xdr:col>
      <xdr:colOff>95250</xdr:colOff>
      <xdr:row>484</xdr:row>
      <xdr:rowOff>9968</xdr:rowOff>
    </xdr:to>
    <xdr:pic>
      <xdr:nvPicPr>
        <xdr:cNvPr id="32" name="Picture 31" descr="logo.jpg"/>
        <xdr:cNvPicPr>
          <a:picLocks noChangeAspect="1"/>
        </xdr:cNvPicPr>
      </xdr:nvPicPr>
      <xdr:blipFill>
        <a:blip xmlns:r="http://schemas.openxmlformats.org/officeDocument/2006/relationships" r:embed="rId1" cstate="print">
          <a:duotone>
            <a:schemeClr val="bg2">
              <a:shade val="45000"/>
              <a:satMod val="135000"/>
            </a:schemeClr>
            <a:prstClr val="white"/>
          </a:duotone>
        </a:blip>
        <a:stretch>
          <a:fillRect/>
        </a:stretch>
      </xdr:blipFill>
      <xdr:spPr>
        <a:xfrm>
          <a:off x="1962150" y="71799450"/>
          <a:ext cx="714375" cy="819593"/>
        </a:xfrm>
        <a:prstGeom prst="rect">
          <a:avLst/>
        </a:prstGeom>
      </xdr:spPr>
    </xdr:pic>
    <xdr:clientData/>
  </xdr:twoCellAnchor>
  <xdr:twoCellAnchor editAs="oneCell">
    <xdr:from>
      <xdr:col>4</xdr:col>
      <xdr:colOff>581025</xdr:colOff>
      <xdr:row>495</xdr:row>
      <xdr:rowOff>38100</xdr:rowOff>
    </xdr:from>
    <xdr:to>
      <xdr:col>6</xdr:col>
      <xdr:colOff>76200</xdr:colOff>
      <xdr:row>500</xdr:row>
      <xdr:rowOff>19493</xdr:rowOff>
    </xdr:to>
    <xdr:pic>
      <xdr:nvPicPr>
        <xdr:cNvPr id="33" name="Picture 32" descr="logo.jpg"/>
        <xdr:cNvPicPr>
          <a:picLocks noChangeAspect="1"/>
        </xdr:cNvPicPr>
      </xdr:nvPicPr>
      <xdr:blipFill>
        <a:blip xmlns:r="http://schemas.openxmlformats.org/officeDocument/2006/relationships" r:embed="rId1" cstate="print">
          <a:duotone>
            <a:schemeClr val="bg2">
              <a:shade val="45000"/>
              <a:satMod val="135000"/>
            </a:schemeClr>
            <a:prstClr val="white"/>
          </a:duotone>
        </a:blip>
        <a:stretch>
          <a:fillRect/>
        </a:stretch>
      </xdr:blipFill>
      <xdr:spPr>
        <a:xfrm>
          <a:off x="1943100" y="74199750"/>
          <a:ext cx="714375" cy="819593"/>
        </a:xfrm>
        <a:prstGeom prst="rect">
          <a:avLst/>
        </a:prstGeom>
      </xdr:spPr>
    </xdr:pic>
    <xdr:clientData/>
  </xdr:twoCellAnchor>
  <xdr:twoCellAnchor editAs="oneCell">
    <xdr:from>
      <xdr:col>4</xdr:col>
      <xdr:colOff>571500</xdr:colOff>
      <xdr:row>510</xdr:row>
      <xdr:rowOff>47625</xdr:rowOff>
    </xdr:from>
    <xdr:to>
      <xdr:col>6</xdr:col>
      <xdr:colOff>66675</xdr:colOff>
      <xdr:row>515</xdr:row>
      <xdr:rowOff>29018</xdr:rowOff>
    </xdr:to>
    <xdr:pic>
      <xdr:nvPicPr>
        <xdr:cNvPr id="34" name="Picture 33" descr="logo.jpg"/>
        <xdr:cNvPicPr>
          <a:picLocks noChangeAspect="1"/>
        </xdr:cNvPicPr>
      </xdr:nvPicPr>
      <xdr:blipFill>
        <a:blip xmlns:r="http://schemas.openxmlformats.org/officeDocument/2006/relationships" r:embed="rId1" cstate="print">
          <a:duotone>
            <a:schemeClr val="bg2">
              <a:shade val="45000"/>
              <a:satMod val="135000"/>
            </a:schemeClr>
            <a:prstClr val="white"/>
          </a:duotone>
        </a:blip>
        <a:stretch>
          <a:fillRect/>
        </a:stretch>
      </xdr:blipFill>
      <xdr:spPr>
        <a:xfrm>
          <a:off x="1933575" y="76590525"/>
          <a:ext cx="714375" cy="819593"/>
        </a:xfrm>
        <a:prstGeom prst="rect">
          <a:avLst/>
        </a:prstGeom>
      </xdr:spPr>
    </xdr:pic>
    <xdr:clientData/>
  </xdr:twoCellAnchor>
  <xdr:twoCellAnchor editAs="oneCell">
    <xdr:from>
      <xdr:col>4</xdr:col>
      <xdr:colOff>561975</xdr:colOff>
      <xdr:row>526</xdr:row>
      <xdr:rowOff>47625</xdr:rowOff>
    </xdr:from>
    <xdr:to>
      <xdr:col>6</xdr:col>
      <xdr:colOff>57150</xdr:colOff>
      <xdr:row>531</xdr:row>
      <xdr:rowOff>29018</xdr:rowOff>
    </xdr:to>
    <xdr:pic>
      <xdr:nvPicPr>
        <xdr:cNvPr id="35" name="Picture 34" descr="logo.jpg"/>
        <xdr:cNvPicPr>
          <a:picLocks noChangeAspect="1"/>
        </xdr:cNvPicPr>
      </xdr:nvPicPr>
      <xdr:blipFill>
        <a:blip xmlns:r="http://schemas.openxmlformats.org/officeDocument/2006/relationships" r:embed="rId1" cstate="print">
          <a:duotone>
            <a:schemeClr val="bg2">
              <a:shade val="45000"/>
              <a:satMod val="135000"/>
            </a:schemeClr>
            <a:prstClr val="white"/>
          </a:duotone>
        </a:blip>
        <a:stretch>
          <a:fillRect/>
        </a:stretch>
      </xdr:blipFill>
      <xdr:spPr>
        <a:xfrm>
          <a:off x="1924050" y="79047975"/>
          <a:ext cx="714375" cy="819593"/>
        </a:xfrm>
        <a:prstGeom prst="rect">
          <a:avLst/>
        </a:prstGeom>
      </xdr:spPr>
    </xdr:pic>
    <xdr:clientData/>
  </xdr:twoCellAnchor>
  <xdr:twoCellAnchor editAs="oneCell">
    <xdr:from>
      <xdr:col>5</xdr:col>
      <xdr:colOff>0</xdr:colOff>
      <xdr:row>541</xdr:row>
      <xdr:rowOff>104775</xdr:rowOff>
    </xdr:from>
    <xdr:to>
      <xdr:col>6</xdr:col>
      <xdr:colOff>104775</xdr:colOff>
      <xdr:row>546</xdr:row>
      <xdr:rowOff>181418</xdr:rowOff>
    </xdr:to>
    <xdr:pic>
      <xdr:nvPicPr>
        <xdr:cNvPr id="36" name="Picture 35" descr="logo.jpg"/>
        <xdr:cNvPicPr>
          <a:picLocks noChangeAspect="1"/>
        </xdr:cNvPicPr>
      </xdr:nvPicPr>
      <xdr:blipFill>
        <a:blip xmlns:r="http://schemas.openxmlformats.org/officeDocument/2006/relationships" r:embed="rId1" cstate="print">
          <a:duotone>
            <a:schemeClr val="bg2">
              <a:shade val="45000"/>
              <a:satMod val="135000"/>
            </a:schemeClr>
            <a:prstClr val="white"/>
          </a:duotone>
        </a:blip>
        <a:stretch>
          <a:fillRect/>
        </a:stretch>
      </xdr:blipFill>
      <xdr:spPr>
        <a:xfrm>
          <a:off x="1971675" y="81353025"/>
          <a:ext cx="714375" cy="819593"/>
        </a:xfrm>
        <a:prstGeom prst="rect">
          <a:avLst/>
        </a:prstGeom>
      </xdr:spPr>
    </xdr:pic>
    <xdr:clientData/>
  </xdr:twoCellAnchor>
  <xdr:twoCellAnchor editAs="oneCell">
    <xdr:from>
      <xdr:col>4</xdr:col>
      <xdr:colOff>581025</xdr:colOff>
      <xdr:row>558</xdr:row>
      <xdr:rowOff>47625</xdr:rowOff>
    </xdr:from>
    <xdr:to>
      <xdr:col>6</xdr:col>
      <xdr:colOff>76200</xdr:colOff>
      <xdr:row>563</xdr:row>
      <xdr:rowOff>95693</xdr:rowOff>
    </xdr:to>
    <xdr:pic>
      <xdr:nvPicPr>
        <xdr:cNvPr id="37" name="Picture 36" descr="logo.jpg"/>
        <xdr:cNvPicPr>
          <a:picLocks noChangeAspect="1"/>
        </xdr:cNvPicPr>
      </xdr:nvPicPr>
      <xdr:blipFill>
        <a:blip xmlns:r="http://schemas.openxmlformats.org/officeDocument/2006/relationships" r:embed="rId1" cstate="print">
          <a:duotone>
            <a:schemeClr val="bg2">
              <a:shade val="45000"/>
              <a:satMod val="135000"/>
            </a:schemeClr>
            <a:prstClr val="white"/>
          </a:duotone>
        </a:blip>
        <a:stretch>
          <a:fillRect/>
        </a:stretch>
      </xdr:blipFill>
      <xdr:spPr>
        <a:xfrm>
          <a:off x="1943100" y="83677125"/>
          <a:ext cx="714375" cy="819593"/>
        </a:xfrm>
        <a:prstGeom prst="rect">
          <a:avLst/>
        </a:prstGeom>
      </xdr:spPr>
    </xdr:pic>
    <xdr:clientData/>
  </xdr:twoCellAnchor>
  <xdr:twoCellAnchor editAs="oneCell">
    <xdr:from>
      <xdr:col>5</xdr:col>
      <xdr:colOff>9525</xdr:colOff>
      <xdr:row>571</xdr:row>
      <xdr:rowOff>142875</xdr:rowOff>
    </xdr:from>
    <xdr:to>
      <xdr:col>6</xdr:col>
      <xdr:colOff>114300</xdr:colOff>
      <xdr:row>577</xdr:row>
      <xdr:rowOff>29018</xdr:rowOff>
    </xdr:to>
    <xdr:pic>
      <xdr:nvPicPr>
        <xdr:cNvPr id="38" name="Picture 37" descr="logo.jpg"/>
        <xdr:cNvPicPr>
          <a:picLocks noChangeAspect="1"/>
        </xdr:cNvPicPr>
      </xdr:nvPicPr>
      <xdr:blipFill>
        <a:blip xmlns:r="http://schemas.openxmlformats.org/officeDocument/2006/relationships" r:embed="rId1" cstate="print">
          <a:duotone>
            <a:schemeClr val="bg2">
              <a:shade val="45000"/>
              <a:satMod val="135000"/>
            </a:schemeClr>
            <a:prstClr val="white"/>
          </a:duotone>
        </a:blip>
        <a:stretch>
          <a:fillRect/>
        </a:stretch>
      </xdr:blipFill>
      <xdr:spPr>
        <a:xfrm>
          <a:off x="1981200" y="85715475"/>
          <a:ext cx="714375" cy="819593"/>
        </a:xfrm>
        <a:prstGeom prst="rect">
          <a:avLst/>
        </a:prstGeom>
      </xdr:spPr>
    </xdr:pic>
    <xdr:clientData/>
  </xdr:twoCellAnchor>
  <xdr:twoCellAnchor editAs="oneCell">
    <xdr:from>
      <xdr:col>5</xdr:col>
      <xdr:colOff>104775</xdr:colOff>
      <xdr:row>586</xdr:row>
      <xdr:rowOff>76200</xdr:rowOff>
    </xdr:from>
    <xdr:to>
      <xdr:col>6</xdr:col>
      <xdr:colOff>209550</xdr:colOff>
      <xdr:row>591</xdr:row>
      <xdr:rowOff>152843</xdr:rowOff>
    </xdr:to>
    <xdr:pic>
      <xdr:nvPicPr>
        <xdr:cNvPr id="39" name="Picture 38" descr="logo.jpg"/>
        <xdr:cNvPicPr>
          <a:picLocks noChangeAspect="1"/>
        </xdr:cNvPicPr>
      </xdr:nvPicPr>
      <xdr:blipFill>
        <a:blip xmlns:r="http://schemas.openxmlformats.org/officeDocument/2006/relationships" r:embed="rId1" cstate="print">
          <a:duotone>
            <a:schemeClr val="bg2">
              <a:shade val="45000"/>
              <a:satMod val="135000"/>
            </a:schemeClr>
            <a:prstClr val="white"/>
          </a:duotone>
        </a:blip>
        <a:stretch>
          <a:fillRect/>
        </a:stretch>
      </xdr:blipFill>
      <xdr:spPr>
        <a:xfrm>
          <a:off x="2076450" y="87925275"/>
          <a:ext cx="714375" cy="819593"/>
        </a:xfrm>
        <a:prstGeom prst="rect">
          <a:avLst/>
        </a:prstGeom>
      </xdr:spPr>
    </xdr:pic>
    <xdr:clientData/>
  </xdr:twoCellAnchor>
  <xdr:twoCellAnchor editAs="oneCell">
    <xdr:from>
      <xdr:col>5</xdr:col>
      <xdr:colOff>76200</xdr:colOff>
      <xdr:row>601</xdr:row>
      <xdr:rowOff>104775</xdr:rowOff>
    </xdr:from>
    <xdr:to>
      <xdr:col>6</xdr:col>
      <xdr:colOff>180975</xdr:colOff>
      <xdr:row>606</xdr:row>
      <xdr:rowOff>181418</xdr:rowOff>
    </xdr:to>
    <xdr:pic>
      <xdr:nvPicPr>
        <xdr:cNvPr id="40" name="Picture 39" descr="logo.jpg"/>
        <xdr:cNvPicPr>
          <a:picLocks noChangeAspect="1"/>
        </xdr:cNvPicPr>
      </xdr:nvPicPr>
      <xdr:blipFill>
        <a:blip xmlns:r="http://schemas.openxmlformats.org/officeDocument/2006/relationships" r:embed="rId1" cstate="print">
          <a:duotone>
            <a:schemeClr val="bg2">
              <a:shade val="45000"/>
              <a:satMod val="135000"/>
            </a:schemeClr>
            <a:prstClr val="white"/>
          </a:duotone>
        </a:blip>
        <a:stretch>
          <a:fillRect/>
        </a:stretch>
      </xdr:blipFill>
      <xdr:spPr>
        <a:xfrm>
          <a:off x="2047875" y="90230325"/>
          <a:ext cx="714375" cy="819593"/>
        </a:xfrm>
        <a:prstGeom prst="rect">
          <a:avLst/>
        </a:prstGeom>
      </xdr:spPr>
    </xdr:pic>
    <xdr:clientData/>
  </xdr:twoCellAnchor>
  <xdr:twoCellAnchor editAs="oneCell">
    <xdr:from>
      <xdr:col>5</xdr:col>
      <xdr:colOff>19050</xdr:colOff>
      <xdr:row>616</xdr:row>
      <xdr:rowOff>104775</xdr:rowOff>
    </xdr:from>
    <xdr:to>
      <xdr:col>6</xdr:col>
      <xdr:colOff>123825</xdr:colOff>
      <xdr:row>621</xdr:row>
      <xdr:rowOff>181418</xdr:rowOff>
    </xdr:to>
    <xdr:pic>
      <xdr:nvPicPr>
        <xdr:cNvPr id="41" name="Picture 40" descr="logo.jpg"/>
        <xdr:cNvPicPr>
          <a:picLocks noChangeAspect="1"/>
        </xdr:cNvPicPr>
      </xdr:nvPicPr>
      <xdr:blipFill>
        <a:blip xmlns:r="http://schemas.openxmlformats.org/officeDocument/2006/relationships" r:embed="rId1" cstate="print">
          <a:duotone>
            <a:schemeClr val="bg2">
              <a:shade val="45000"/>
              <a:satMod val="135000"/>
            </a:schemeClr>
            <a:prstClr val="white"/>
          </a:duotone>
        </a:blip>
        <a:stretch>
          <a:fillRect/>
        </a:stretch>
      </xdr:blipFill>
      <xdr:spPr>
        <a:xfrm>
          <a:off x="1990725" y="92506800"/>
          <a:ext cx="714375" cy="819593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28575</xdr:colOff>
      <xdr:row>8</xdr:row>
      <xdr:rowOff>142875</xdr:rowOff>
    </xdr:from>
    <xdr:to>
      <xdr:col>6</xdr:col>
      <xdr:colOff>133350</xdr:colOff>
      <xdr:row>13</xdr:row>
      <xdr:rowOff>162368</xdr:rowOff>
    </xdr:to>
    <xdr:pic>
      <xdr:nvPicPr>
        <xdr:cNvPr id="2" name="Picture 1" descr="logo.jpg"/>
        <xdr:cNvPicPr>
          <a:picLocks noChangeAspect="1"/>
        </xdr:cNvPicPr>
      </xdr:nvPicPr>
      <xdr:blipFill>
        <a:blip xmlns:r="http://schemas.openxmlformats.org/officeDocument/2006/relationships" r:embed="rId1" cstate="print">
          <a:duotone>
            <a:schemeClr val="bg2">
              <a:shade val="45000"/>
              <a:satMod val="135000"/>
            </a:schemeClr>
            <a:prstClr val="white"/>
          </a:duotone>
        </a:blip>
        <a:stretch>
          <a:fillRect/>
        </a:stretch>
      </xdr:blipFill>
      <xdr:spPr>
        <a:xfrm>
          <a:off x="2000250" y="1295400"/>
          <a:ext cx="714375" cy="819593"/>
        </a:xfrm>
        <a:prstGeom prst="rect">
          <a:avLst/>
        </a:prstGeom>
      </xdr:spPr>
    </xdr:pic>
    <xdr:clientData/>
  </xdr:twoCellAnchor>
  <xdr:twoCellAnchor editAs="oneCell">
    <xdr:from>
      <xdr:col>5</xdr:col>
      <xdr:colOff>47625</xdr:colOff>
      <xdr:row>25</xdr:row>
      <xdr:rowOff>28575</xdr:rowOff>
    </xdr:from>
    <xdr:to>
      <xdr:col>6</xdr:col>
      <xdr:colOff>152400</xdr:colOff>
      <xdr:row>30</xdr:row>
      <xdr:rowOff>19493</xdr:rowOff>
    </xdr:to>
    <xdr:pic>
      <xdr:nvPicPr>
        <xdr:cNvPr id="3" name="Picture 2" descr="logo.jpg"/>
        <xdr:cNvPicPr>
          <a:picLocks noChangeAspect="1"/>
        </xdr:cNvPicPr>
      </xdr:nvPicPr>
      <xdr:blipFill>
        <a:blip xmlns:r="http://schemas.openxmlformats.org/officeDocument/2006/relationships" r:embed="rId1" cstate="print">
          <a:duotone>
            <a:schemeClr val="bg2">
              <a:shade val="45000"/>
              <a:satMod val="135000"/>
            </a:schemeClr>
            <a:prstClr val="white"/>
          </a:duotone>
        </a:blip>
        <a:stretch>
          <a:fillRect/>
        </a:stretch>
      </xdr:blipFill>
      <xdr:spPr>
        <a:xfrm>
          <a:off x="2019300" y="3657600"/>
          <a:ext cx="714375" cy="819593"/>
        </a:xfrm>
        <a:prstGeom prst="rect">
          <a:avLst/>
        </a:prstGeom>
      </xdr:spPr>
    </xdr:pic>
    <xdr:clientData/>
  </xdr:twoCellAnchor>
  <xdr:twoCellAnchor editAs="oneCell">
    <xdr:from>
      <xdr:col>4</xdr:col>
      <xdr:colOff>581025</xdr:colOff>
      <xdr:row>41</xdr:row>
      <xdr:rowOff>19050</xdr:rowOff>
    </xdr:from>
    <xdr:to>
      <xdr:col>6</xdr:col>
      <xdr:colOff>76200</xdr:colOff>
      <xdr:row>46</xdr:row>
      <xdr:rowOff>9968</xdr:rowOff>
    </xdr:to>
    <xdr:pic>
      <xdr:nvPicPr>
        <xdr:cNvPr id="4" name="Picture 3" descr="logo.jpg"/>
        <xdr:cNvPicPr>
          <a:picLocks noChangeAspect="1"/>
        </xdr:cNvPicPr>
      </xdr:nvPicPr>
      <xdr:blipFill>
        <a:blip xmlns:r="http://schemas.openxmlformats.org/officeDocument/2006/relationships" r:embed="rId1" cstate="print">
          <a:duotone>
            <a:schemeClr val="bg2">
              <a:shade val="45000"/>
              <a:satMod val="135000"/>
            </a:schemeClr>
            <a:prstClr val="white"/>
          </a:duotone>
        </a:blip>
        <a:stretch>
          <a:fillRect/>
        </a:stretch>
      </xdr:blipFill>
      <xdr:spPr>
        <a:xfrm>
          <a:off x="1943100" y="6096000"/>
          <a:ext cx="714375" cy="819593"/>
        </a:xfrm>
        <a:prstGeom prst="rect">
          <a:avLst/>
        </a:prstGeom>
      </xdr:spPr>
    </xdr:pic>
    <xdr:clientData/>
  </xdr:twoCellAnchor>
  <xdr:twoCellAnchor editAs="oneCell">
    <xdr:from>
      <xdr:col>4</xdr:col>
      <xdr:colOff>533400</xdr:colOff>
      <xdr:row>56</xdr:row>
      <xdr:rowOff>133350</xdr:rowOff>
    </xdr:from>
    <xdr:to>
      <xdr:col>6</xdr:col>
      <xdr:colOff>28575</xdr:colOff>
      <xdr:row>61</xdr:row>
      <xdr:rowOff>86168</xdr:rowOff>
    </xdr:to>
    <xdr:pic>
      <xdr:nvPicPr>
        <xdr:cNvPr id="5" name="Picture 4" descr="logo.jpg"/>
        <xdr:cNvPicPr>
          <a:picLocks noChangeAspect="1"/>
        </xdr:cNvPicPr>
      </xdr:nvPicPr>
      <xdr:blipFill>
        <a:blip xmlns:r="http://schemas.openxmlformats.org/officeDocument/2006/relationships" r:embed="rId1" cstate="print">
          <a:duotone>
            <a:schemeClr val="bg2">
              <a:shade val="45000"/>
              <a:satMod val="135000"/>
            </a:schemeClr>
            <a:prstClr val="white"/>
          </a:duotone>
        </a:blip>
        <a:stretch>
          <a:fillRect/>
        </a:stretch>
      </xdr:blipFill>
      <xdr:spPr>
        <a:xfrm>
          <a:off x="1895475" y="8429625"/>
          <a:ext cx="714375" cy="819593"/>
        </a:xfrm>
        <a:prstGeom prst="rect">
          <a:avLst/>
        </a:prstGeom>
      </xdr:spPr>
    </xdr:pic>
    <xdr:clientData/>
  </xdr:twoCellAnchor>
  <xdr:twoCellAnchor editAs="oneCell">
    <xdr:from>
      <xdr:col>4</xdr:col>
      <xdr:colOff>571500</xdr:colOff>
      <xdr:row>71</xdr:row>
      <xdr:rowOff>142875</xdr:rowOff>
    </xdr:from>
    <xdr:to>
      <xdr:col>6</xdr:col>
      <xdr:colOff>66675</xdr:colOff>
      <xdr:row>76</xdr:row>
      <xdr:rowOff>152843</xdr:rowOff>
    </xdr:to>
    <xdr:pic>
      <xdr:nvPicPr>
        <xdr:cNvPr id="6" name="Picture 5" descr="logo.jpg"/>
        <xdr:cNvPicPr>
          <a:picLocks noChangeAspect="1"/>
        </xdr:cNvPicPr>
      </xdr:nvPicPr>
      <xdr:blipFill>
        <a:blip xmlns:r="http://schemas.openxmlformats.org/officeDocument/2006/relationships" r:embed="rId1" cstate="print">
          <a:duotone>
            <a:schemeClr val="bg2">
              <a:shade val="45000"/>
              <a:satMod val="135000"/>
            </a:schemeClr>
            <a:prstClr val="white"/>
          </a:duotone>
        </a:blip>
        <a:stretch>
          <a:fillRect/>
        </a:stretch>
      </xdr:blipFill>
      <xdr:spPr>
        <a:xfrm>
          <a:off x="1933575" y="10772775"/>
          <a:ext cx="714375" cy="819593"/>
        </a:xfrm>
        <a:prstGeom prst="rect">
          <a:avLst/>
        </a:prstGeom>
      </xdr:spPr>
    </xdr:pic>
    <xdr:clientData/>
  </xdr:twoCellAnchor>
  <xdr:twoCellAnchor editAs="oneCell">
    <xdr:from>
      <xdr:col>4</xdr:col>
      <xdr:colOff>571500</xdr:colOff>
      <xdr:row>87</xdr:row>
      <xdr:rowOff>123825</xdr:rowOff>
    </xdr:from>
    <xdr:to>
      <xdr:col>6</xdr:col>
      <xdr:colOff>66675</xdr:colOff>
      <xdr:row>93</xdr:row>
      <xdr:rowOff>19493</xdr:rowOff>
    </xdr:to>
    <xdr:pic>
      <xdr:nvPicPr>
        <xdr:cNvPr id="7" name="Picture 6" descr="logo.jpg"/>
        <xdr:cNvPicPr>
          <a:picLocks noChangeAspect="1"/>
        </xdr:cNvPicPr>
      </xdr:nvPicPr>
      <xdr:blipFill>
        <a:blip xmlns:r="http://schemas.openxmlformats.org/officeDocument/2006/relationships" r:embed="rId1" cstate="print">
          <a:duotone>
            <a:schemeClr val="bg2">
              <a:shade val="45000"/>
              <a:satMod val="135000"/>
            </a:schemeClr>
            <a:prstClr val="white"/>
          </a:duotone>
        </a:blip>
        <a:stretch>
          <a:fillRect/>
        </a:stretch>
      </xdr:blipFill>
      <xdr:spPr>
        <a:xfrm>
          <a:off x="1933575" y="13154025"/>
          <a:ext cx="714375" cy="819593"/>
        </a:xfrm>
        <a:prstGeom prst="rect">
          <a:avLst/>
        </a:prstGeom>
      </xdr:spPr>
    </xdr:pic>
    <xdr:clientData/>
  </xdr:twoCellAnchor>
  <xdr:twoCellAnchor editAs="oneCell">
    <xdr:from>
      <xdr:col>4</xdr:col>
      <xdr:colOff>542925</xdr:colOff>
      <xdr:row>103</xdr:row>
      <xdr:rowOff>123825</xdr:rowOff>
    </xdr:from>
    <xdr:to>
      <xdr:col>6</xdr:col>
      <xdr:colOff>38100</xdr:colOff>
      <xdr:row>108</xdr:row>
      <xdr:rowOff>133793</xdr:rowOff>
    </xdr:to>
    <xdr:pic>
      <xdr:nvPicPr>
        <xdr:cNvPr id="8" name="Picture 7" descr="logo.jpg"/>
        <xdr:cNvPicPr>
          <a:picLocks noChangeAspect="1"/>
        </xdr:cNvPicPr>
      </xdr:nvPicPr>
      <xdr:blipFill>
        <a:blip xmlns:r="http://schemas.openxmlformats.org/officeDocument/2006/relationships" r:embed="rId1" cstate="print">
          <a:duotone>
            <a:schemeClr val="bg2">
              <a:shade val="45000"/>
              <a:satMod val="135000"/>
            </a:schemeClr>
            <a:prstClr val="white"/>
          </a:duotone>
        </a:blip>
        <a:stretch>
          <a:fillRect/>
        </a:stretch>
      </xdr:blipFill>
      <xdr:spPr>
        <a:xfrm>
          <a:off x="1905000" y="15535275"/>
          <a:ext cx="714375" cy="819593"/>
        </a:xfrm>
        <a:prstGeom prst="rect">
          <a:avLst/>
        </a:prstGeom>
      </xdr:spPr>
    </xdr:pic>
    <xdr:clientData/>
  </xdr:twoCellAnchor>
  <xdr:twoCellAnchor editAs="oneCell">
    <xdr:from>
      <xdr:col>5</xdr:col>
      <xdr:colOff>152400</xdr:colOff>
      <xdr:row>119</xdr:row>
      <xdr:rowOff>76200</xdr:rowOff>
    </xdr:from>
    <xdr:to>
      <xdr:col>6</xdr:col>
      <xdr:colOff>257175</xdr:colOff>
      <xdr:row>125</xdr:row>
      <xdr:rowOff>29018</xdr:rowOff>
    </xdr:to>
    <xdr:pic>
      <xdr:nvPicPr>
        <xdr:cNvPr id="9" name="Picture 8" descr="logo.jpg"/>
        <xdr:cNvPicPr>
          <a:picLocks noChangeAspect="1"/>
        </xdr:cNvPicPr>
      </xdr:nvPicPr>
      <xdr:blipFill>
        <a:blip xmlns:r="http://schemas.openxmlformats.org/officeDocument/2006/relationships" r:embed="rId1" cstate="print">
          <a:duotone>
            <a:schemeClr val="bg2">
              <a:shade val="45000"/>
              <a:satMod val="135000"/>
            </a:schemeClr>
            <a:prstClr val="white"/>
          </a:duotone>
        </a:blip>
        <a:stretch>
          <a:fillRect/>
        </a:stretch>
      </xdr:blipFill>
      <xdr:spPr>
        <a:xfrm>
          <a:off x="2124075" y="17878425"/>
          <a:ext cx="714375" cy="819593"/>
        </a:xfrm>
        <a:prstGeom prst="rect">
          <a:avLst/>
        </a:prstGeom>
      </xdr:spPr>
    </xdr:pic>
    <xdr:clientData/>
  </xdr:twoCellAnchor>
  <xdr:twoCellAnchor editAs="oneCell">
    <xdr:from>
      <xdr:col>5</xdr:col>
      <xdr:colOff>161925</xdr:colOff>
      <xdr:row>135</xdr:row>
      <xdr:rowOff>142875</xdr:rowOff>
    </xdr:from>
    <xdr:to>
      <xdr:col>6</xdr:col>
      <xdr:colOff>266700</xdr:colOff>
      <xdr:row>140</xdr:row>
      <xdr:rowOff>152843</xdr:rowOff>
    </xdr:to>
    <xdr:pic>
      <xdr:nvPicPr>
        <xdr:cNvPr id="10" name="Picture 9" descr="logo.jpg"/>
        <xdr:cNvPicPr>
          <a:picLocks noChangeAspect="1"/>
        </xdr:cNvPicPr>
      </xdr:nvPicPr>
      <xdr:blipFill>
        <a:blip xmlns:r="http://schemas.openxmlformats.org/officeDocument/2006/relationships" r:embed="rId1" cstate="print">
          <a:duotone>
            <a:schemeClr val="bg2">
              <a:shade val="45000"/>
              <a:satMod val="135000"/>
            </a:schemeClr>
            <a:prstClr val="white"/>
          </a:duotone>
        </a:blip>
        <a:stretch>
          <a:fillRect/>
        </a:stretch>
      </xdr:blipFill>
      <xdr:spPr>
        <a:xfrm>
          <a:off x="2133600" y="20212050"/>
          <a:ext cx="714375" cy="819593"/>
        </a:xfrm>
        <a:prstGeom prst="rect">
          <a:avLst/>
        </a:prstGeom>
      </xdr:spPr>
    </xdr:pic>
    <xdr:clientData/>
  </xdr:twoCellAnchor>
  <xdr:twoCellAnchor editAs="oneCell">
    <xdr:from>
      <xdr:col>5</xdr:col>
      <xdr:colOff>219075</xdr:colOff>
      <xdr:row>151</xdr:row>
      <xdr:rowOff>104775</xdr:rowOff>
    </xdr:from>
    <xdr:to>
      <xdr:col>6</xdr:col>
      <xdr:colOff>323850</xdr:colOff>
      <xdr:row>156</xdr:row>
      <xdr:rowOff>105218</xdr:rowOff>
    </xdr:to>
    <xdr:pic>
      <xdr:nvPicPr>
        <xdr:cNvPr id="11" name="Picture 10" descr="logo.jpg"/>
        <xdr:cNvPicPr>
          <a:picLocks noChangeAspect="1"/>
        </xdr:cNvPicPr>
      </xdr:nvPicPr>
      <xdr:blipFill>
        <a:blip xmlns:r="http://schemas.openxmlformats.org/officeDocument/2006/relationships" r:embed="rId1" cstate="print">
          <a:duotone>
            <a:schemeClr val="bg2">
              <a:shade val="45000"/>
              <a:satMod val="135000"/>
            </a:schemeClr>
            <a:prstClr val="white"/>
          </a:duotone>
        </a:blip>
        <a:stretch>
          <a:fillRect/>
        </a:stretch>
      </xdr:blipFill>
      <xdr:spPr>
        <a:xfrm>
          <a:off x="2190750" y="22650450"/>
          <a:ext cx="714375" cy="819593"/>
        </a:xfrm>
        <a:prstGeom prst="rect">
          <a:avLst/>
        </a:prstGeom>
      </xdr:spPr>
    </xdr:pic>
    <xdr:clientData/>
  </xdr:twoCellAnchor>
  <xdr:twoCellAnchor editAs="oneCell">
    <xdr:from>
      <xdr:col>5</xdr:col>
      <xdr:colOff>142875</xdr:colOff>
      <xdr:row>167</xdr:row>
      <xdr:rowOff>47625</xdr:rowOff>
    </xdr:from>
    <xdr:to>
      <xdr:col>6</xdr:col>
      <xdr:colOff>247650</xdr:colOff>
      <xdr:row>172</xdr:row>
      <xdr:rowOff>76643</xdr:rowOff>
    </xdr:to>
    <xdr:pic>
      <xdr:nvPicPr>
        <xdr:cNvPr id="12" name="Picture 11" descr="logo.jpg"/>
        <xdr:cNvPicPr>
          <a:picLocks noChangeAspect="1"/>
        </xdr:cNvPicPr>
      </xdr:nvPicPr>
      <xdr:blipFill>
        <a:blip xmlns:r="http://schemas.openxmlformats.org/officeDocument/2006/relationships" r:embed="rId1" cstate="print">
          <a:duotone>
            <a:schemeClr val="bg2">
              <a:shade val="45000"/>
              <a:satMod val="135000"/>
            </a:schemeClr>
            <a:prstClr val="white"/>
          </a:duotone>
        </a:blip>
        <a:stretch>
          <a:fillRect/>
        </a:stretch>
      </xdr:blipFill>
      <xdr:spPr>
        <a:xfrm>
          <a:off x="2114550" y="24907875"/>
          <a:ext cx="714375" cy="819593"/>
        </a:xfrm>
        <a:prstGeom prst="rect">
          <a:avLst/>
        </a:prstGeom>
      </xdr:spPr>
    </xdr:pic>
    <xdr:clientData/>
  </xdr:twoCellAnchor>
  <xdr:twoCellAnchor editAs="oneCell">
    <xdr:from>
      <xdr:col>5</xdr:col>
      <xdr:colOff>123825</xdr:colOff>
      <xdr:row>184</xdr:row>
      <xdr:rowOff>0</xdr:rowOff>
    </xdr:from>
    <xdr:to>
      <xdr:col>6</xdr:col>
      <xdr:colOff>228600</xdr:colOff>
      <xdr:row>189</xdr:row>
      <xdr:rowOff>9968</xdr:rowOff>
    </xdr:to>
    <xdr:pic>
      <xdr:nvPicPr>
        <xdr:cNvPr id="13" name="Picture 12" descr="logo.jpg"/>
        <xdr:cNvPicPr>
          <a:picLocks noChangeAspect="1"/>
        </xdr:cNvPicPr>
      </xdr:nvPicPr>
      <xdr:blipFill>
        <a:blip xmlns:r="http://schemas.openxmlformats.org/officeDocument/2006/relationships" r:embed="rId1" cstate="print">
          <a:duotone>
            <a:schemeClr val="bg2">
              <a:shade val="45000"/>
              <a:satMod val="135000"/>
            </a:schemeClr>
            <a:prstClr val="white"/>
          </a:duotone>
        </a:blip>
        <a:stretch>
          <a:fillRect/>
        </a:stretch>
      </xdr:blipFill>
      <xdr:spPr>
        <a:xfrm>
          <a:off x="2095500" y="27298650"/>
          <a:ext cx="714375" cy="819593"/>
        </a:xfrm>
        <a:prstGeom prst="rect">
          <a:avLst/>
        </a:prstGeom>
      </xdr:spPr>
    </xdr:pic>
    <xdr:clientData/>
  </xdr:twoCellAnchor>
  <xdr:twoCellAnchor editAs="oneCell">
    <xdr:from>
      <xdr:col>5</xdr:col>
      <xdr:colOff>57150</xdr:colOff>
      <xdr:row>199</xdr:row>
      <xdr:rowOff>19050</xdr:rowOff>
    </xdr:from>
    <xdr:to>
      <xdr:col>6</xdr:col>
      <xdr:colOff>161925</xdr:colOff>
      <xdr:row>204</xdr:row>
      <xdr:rowOff>443</xdr:rowOff>
    </xdr:to>
    <xdr:pic>
      <xdr:nvPicPr>
        <xdr:cNvPr id="14" name="Picture 13" descr="logo.jpg"/>
        <xdr:cNvPicPr>
          <a:picLocks noChangeAspect="1"/>
        </xdr:cNvPicPr>
      </xdr:nvPicPr>
      <xdr:blipFill>
        <a:blip xmlns:r="http://schemas.openxmlformats.org/officeDocument/2006/relationships" r:embed="rId1" cstate="print">
          <a:duotone>
            <a:schemeClr val="bg2">
              <a:shade val="45000"/>
              <a:satMod val="135000"/>
            </a:schemeClr>
            <a:prstClr val="white"/>
          </a:duotone>
        </a:blip>
        <a:stretch>
          <a:fillRect/>
        </a:stretch>
      </xdr:blipFill>
      <xdr:spPr>
        <a:xfrm>
          <a:off x="2028825" y="29622750"/>
          <a:ext cx="714375" cy="819593"/>
        </a:xfrm>
        <a:prstGeom prst="rect">
          <a:avLst/>
        </a:prstGeom>
      </xdr:spPr>
    </xdr:pic>
    <xdr:clientData/>
  </xdr:twoCellAnchor>
  <xdr:twoCellAnchor editAs="oneCell">
    <xdr:from>
      <xdr:col>5</xdr:col>
      <xdr:colOff>180975</xdr:colOff>
      <xdr:row>214</xdr:row>
      <xdr:rowOff>114300</xdr:rowOff>
    </xdr:from>
    <xdr:to>
      <xdr:col>6</xdr:col>
      <xdr:colOff>285750</xdr:colOff>
      <xdr:row>219</xdr:row>
      <xdr:rowOff>181418</xdr:rowOff>
    </xdr:to>
    <xdr:pic>
      <xdr:nvPicPr>
        <xdr:cNvPr id="15" name="Picture 14" descr="logo.jpg"/>
        <xdr:cNvPicPr>
          <a:picLocks noChangeAspect="1"/>
        </xdr:cNvPicPr>
      </xdr:nvPicPr>
      <xdr:blipFill>
        <a:blip xmlns:r="http://schemas.openxmlformats.org/officeDocument/2006/relationships" r:embed="rId1" cstate="print">
          <a:duotone>
            <a:schemeClr val="bg2">
              <a:shade val="45000"/>
              <a:satMod val="135000"/>
            </a:schemeClr>
            <a:prstClr val="white"/>
          </a:duotone>
        </a:blip>
        <a:stretch>
          <a:fillRect/>
        </a:stretch>
      </xdr:blipFill>
      <xdr:spPr>
        <a:xfrm>
          <a:off x="2152650" y="32032575"/>
          <a:ext cx="714375" cy="819593"/>
        </a:xfrm>
        <a:prstGeom prst="rect">
          <a:avLst/>
        </a:prstGeom>
      </xdr:spPr>
    </xdr:pic>
    <xdr:clientData/>
  </xdr:twoCellAnchor>
  <xdr:twoCellAnchor editAs="oneCell">
    <xdr:from>
      <xdr:col>5</xdr:col>
      <xdr:colOff>85725</xdr:colOff>
      <xdr:row>230</xdr:row>
      <xdr:rowOff>66675</xdr:rowOff>
    </xdr:from>
    <xdr:to>
      <xdr:col>6</xdr:col>
      <xdr:colOff>190500</xdr:colOff>
      <xdr:row>236</xdr:row>
      <xdr:rowOff>9968</xdr:rowOff>
    </xdr:to>
    <xdr:pic>
      <xdr:nvPicPr>
        <xdr:cNvPr id="16" name="Picture 15" descr="logo.jpg"/>
        <xdr:cNvPicPr>
          <a:picLocks noChangeAspect="1"/>
        </xdr:cNvPicPr>
      </xdr:nvPicPr>
      <xdr:blipFill>
        <a:blip xmlns:r="http://schemas.openxmlformats.org/officeDocument/2006/relationships" r:embed="rId1" cstate="print">
          <a:duotone>
            <a:schemeClr val="bg2">
              <a:shade val="45000"/>
              <a:satMod val="135000"/>
            </a:schemeClr>
            <a:prstClr val="white"/>
          </a:duotone>
        </a:blip>
        <a:stretch>
          <a:fillRect/>
        </a:stretch>
      </xdr:blipFill>
      <xdr:spPr>
        <a:xfrm>
          <a:off x="2057400" y="34442400"/>
          <a:ext cx="714375" cy="819593"/>
        </a:xfrm>
        <a:prstGeom prst="rect">
          <a:avLst/>
        </a:prstGeom>
      </xdr:spPr>
    </xdr:pic>
    <xdr:clientData/>
  </xdr:twoCellAnchor>
  <xdr:twoCellAnchor editAs="oneCell">
    <xdr:from>
      <xdr:col>5</xdr:col>
      <xdr:colOff>28575</xdr:colOff>
      <xdr:row>246</xdr:row>
      <xdr:rowOff>85725</xdr:rowOff>
    </xdr:from>
    <xdr:to>
      <xdr:col>6</xdr:col>
      <xdr:colOff>133350</xdr:colOff>
      <xdr:row>252</xdr:row>
      <xdr:rowOff>443</xdr:rowOff>
    </xdr:to>
    <xdr:pic>
      <xdr:nvPicPr>
        <xdr:cNvPr id="17" name="Picture 16" descr="logo.jpg"/>
        <xdr:cNvPicPr>
          <a:picLocks noChangeAspect="1"/>
        </xdr:cNvPicPr>
      </xdr:nvPicPr>
      <xdr:blipFill>
        <a:blip xmlns:r="http://schemas.openxmlformats.org/officeDocument/2006/relationships" r:embed="rId1" cstate="print">
          <a:duotone>
            <a:schemeClr val="bg2">
              <a:shade val="45000"/>
              <a:satMod val="135000"/>
            </a:schemeClr>
            <a:prstClr val="white"/>
          </a:duotone>
        </a:blip>
        <a:stretch>
          <a:fillRect/>
        </a:stretch>
      </xdr:blipFill>
      <xdr:spPr>
        <a:xfrm>
          <a:off x="2000250" y="36633150"/>
          <a:ext cx="714375" cy="819593"/>
        </a:xfrm>
        <a:prstGeom prst="rect">
          <a:avLst/>
        </a:prstGeom>
      </xdr:spPr>
    </xdr:pic>
    <xdr:clientData/>
  </xdr:twoCellAnchor>
  <xdr:twoCellAnchor editAs="oneCell">
    <xdr:from>
      <xdr:col>5</xdr:col>
      <xdr:colOff>152400</xdr:colOff>
      <xdr:row>261</xdr:row>
      <xdr:rowOff>133350</xdr:rowOff>
    </xdr:from>
    <xdr:to>
      <xdr:col>6</xdr:col>
      <xdr:colOff>257175</xdr:colOff>
      <xdr:row>266</xdr:row>
      <xdr:rowOff>143318</xdr:rowOff>
    </xdr:to>
    <xdr:pic>
      <xdr:nvPicPr>
        <xdr:cNvPr id="18" name="Picture 17" descr="logo.jpg"/>
        <xdr:cNvPicPr>
          <a:picLocks noChangeAspect="1"/>
        </xdr:cNvPicPr>
      </xdr:nvPicPr>
      <xdr:blipFill>
        <a:blip xmlns:r="http://schemas.openxmlformats.org/officeDocument/2006/relationships" r:embed="rId1" cstate="print">
          <a:duotone>
            <a:schemeClr val="bg2">
              <a:shade val="45000"/>
              <a:satMod val="135000"/>
            </a:schemeClr>
            <a:prstClr val="white"/>
          </a:duotone>
        </a:blip>
        <a:stretch>
          <a:fillRect/>
        </a:stretch>
      </xdr:blipFill>
      <xdr:spPr>
        <a:xfrm>
          <a:off x="2124075" y="38985825"/>
          <a:ext cx="714375" cy="819593"/>
        </a:xfrm>
        <a:prstGeom prst="rect">
          <a:avLst/>
        </a:prstGeom>
      </xdr:spPr>
    </xdr:pic>
    <xdr:clientData/>
  </xdr:twoCellAnchor>
  <xdr:twoCellAnchor editAs="oneCell">
    <xdr:from>
      <xdr:col>5</xdr:col>
      <xdr:colOff>152400</xdr:colOff>
      <xdr:row>277</xdr:row>
      <xdr:rowOff>152400</xdr:rowOff>
    </xdr:from>
    <xdr:to>
      <xdr:col>6</xdr:col>
      <xdr:colOff>257175</xdr:colOff>
      <xdr:row>282</xdr:row>
      <xdr:rowOff>162368</xdr:rowOff>
    </xdr:to>
    <xdr:pic>
      <xdr:nvPicPr>
        <xdr:cNvPr id="19" name="Picture 18" descr="logo.jpg"/>
        <xdr:cNvPicPr>
          <a:picLocks noChangeAspect="1"/>
        </xdr:cNvPicPr>
      </xdr:nvPicPr>
      <xdr:blipFill>
        <a:blip xmlns:r="http://schemas.openxmlformats.org/officeDocument/2006/relationships" r:embed="rId1" cstate="print">
          <a:duotone>
            <a:schemeClr val="bg2">
              <a:shade val="45000"/>
              <a:satMod val="135000"/>
            </a:schemeClr>
            <a:prstClr val="white"/>
          </a:duotone>
        </a:blip>
        <a:stretch>
          <a:fillRect/>
        </a:stretch>
      </xdr:blipFill>
      <xdr:spPr>
        <a:xfrm>
          <a:off x="2124075" y="41367075"/>
          <a:ext cx="714375" cy="819593"/>
        </a:xfrm>
        <a:prstGeom prst="rect">
          <a:avLst/>
        </a:prstGeom>
      </xdr:spPr>
    </xdr:pic>
    <xdr:clientData/>
  </xdr:twoCellAnchor>
  <xdr:twoCellAnchor editAs="oneCell">
    <xdr:from>
      <xdr:col>5</xdr:col>
      <xdr:colOff>219075</xdr:colOff>
      <xdr:row>293</xdr:row>
      <xdr:rowOff>76200</xdr:rowOff>
    </xdr:from>
    <xdr:to>
      <xdr:col>6</xdr:col>
      <xdr:colOff>323850</xdr:colOff>
      <xdr:row>298</xdr:row>
      <xdr:rowOff>86168</xdr:rowOff>
    </xdr:to>
    <xdr:pic>
      <xdr:nvPicPr>
        <xdr:cNvPr id="20" name="Picture 19" descr="logo.jpg"/>
        <xdr:cNvPicPr>
          <a:picLocks noChangeAspect="1"/>
        </xdr:cNvPicPr>
      </xdr:nvPicPr>
      <xdr:blipFill>
        <a:blip xmlns:r="http://schemas.openxmlformats.org/officeDocument/2006/relationships" r:embed="rId1" cstate="print">
          <a:duotone>
            <a:schemeClr val="bg2">
              <a:shade val="45000"/>
              <a:satMod val="135000"/>
            </a:schemeClr>
            <a:prstClr val="white"/>
          </a:duotone>
        </a:blip>
        <a:stretch>
          <a:fillRect/>
        </a:stretch>
      </xdr:blipFill>
      <xdr:spPr>
        <a:xfrm>
          <a:off x="2190750" y="43691175"/>
          <a:ext cx="714375" cy="819593"/>
        </a:xfrm>
        <a:prstGeom prst="rect">
          <a:avLst/>
        </a:prstGeom>
      </xdr:spPr>
    </xdr:pic>
    <xdr:clientData/>
  </xdr:twoCellAnchor>
  <xdr:twoCellAnchor editAs="oneCell">
    <xdr:from>
      <xdr:col>4</xdr:col>
      <xdr:colOff>523875</xdr:colOff>
      <xdr:row>309</xdr:row>
      <xdr:rowOff>85725</xdr:rowOff>
    </xdr:from>
    <xdr:to>
      <xdr:col>6</xdr:col>
      <xdr:colOff>19050</xdr:colOff>
      <xdr:row>315</xdr:row>
      <xdr:rowOff>48068</xdr:rowOff>
    </xdr:to>
    <xdr:pic>
      <xdr:nvPicPr>
        <xdr:cNvPr id="21" name="Picture 20" descr="logo.jpg"/>
        <xdr:cNvPicPr>
          <a:picLocks noChangeAspect="1"/>
        </xdr:cNvPicPr>
      </xdr:nvPicPr>
      <xdr:blipFill>
        <a:blip xmlns:r="http://schemas.openxmlformats.org/officeDocument/2006/relationships" r:embed="rId1" cstate="print">
          <a:duotone>
            <a:schemeClr val="bg2">
              <a:shade val="45000"/>
              <a:satMod val="135000"/>
            </a:schemeClr>
            <a:prstClr val="white"/>
          </a:duotone>
        </a:blip>
        <a:stretch>
          <a:fillRect/>
        </a:stretch>
      </xdr:blipFill>
      <xdr:spPr>
        <a:xfrm>
          <a:off x="1885950" y="46024800"/>
          <a:ext cx="714375" cy="819593"/>
        </a:xfrm>
        <a:prstGeom prst="rect">
          <a:avLst/>
        </a:prstGeom>
      </xdr:spPr>
    </xdr:pic>
    <xdr:clientData/>
  </xdr:twoCellAnchor>
  <xdr:twoCellAnchor editAs="oneCell">
    <xdr:from>
      <xdr:col>4</xdr:col>
      <xdr:colOff>581025</xdr:colOff>
      <xdr:row>323</xdr:row>
      <xdr:rowOff>142875</xdr:rowOff>
    </xdr:from>
    <xdr:to>
      <xdr:col>6</xdr:col>
      <xdr:colOff>76200</xdr:colOff>
      <xdr:row>329</xdr:row>
      <xdr:rowOff>19493</xdr:rowOff>
    </xdr:to>
    <xdr:pic>
      <xdr:nvPicPr>
        <xdr:cNvPr id="22" name="Picture 21" descr="logo.jpg"/>
        <xdr:cNvPicPr>
          <a:picLocks noChangeAspect="1"/>
        </xdr:cNvPicPr>
      </xdr:nvPicPr>
      <xdr:blipFill>
        <a:blip xmlns:r="http://schemas.openxmlformats.org/officeDocument/2006/relationships" r:embed="rId1" cstate="print">
          <a:duotone>
            <a:schemeClr val="bg2">
              <a:shade val="45000"/>
              <a:satMod val="135000"/>
            </a:schemeClr>
            <a:prstClr val="white"/>
          </a:duotone>
        </a:blip>
        <a:stretch>
          <a:fillRect/>
        </a:stretch>
      </xdr:blipFill>
      <xdr:spPr>
        <a:xfrm>
          <a:off x="1943100" y="48263175"/>
          <a:ext cx="714375" cy="819593"/>
        </a:xfrm>
        <a:prstGeom prst="rect">
          <a:avLst/>
        </a:prstGeom>
      </xdr:spPr>
    </xdr:pic>
    <xdr:clientData/>
  </xdr:twoCellAnchor>
  <xdr:twoCellAnchor editAs="oneCell">
    <xdr:from>
      <xdr:col>5</xdr:col>
      <xdr:colOff>0</xdr:colOff>
      <xdr:row>338</xdr:row>
      <xdr:rowOff>114300</xdr:rowOff>
    </xdr:from>
    <xdr:to>
      <xdr:col>6</xdr:col>
      <xdr:colOff>104775</xdr:colOff>
      <xdr:row>343</xdr:row>
      <xdr:rowOff>124268</xdr:rowOff>
    </xdr:to>
    <xdr:pic>
      <xdr:nvPicPr>
        <xdr:cNvPr id="23" name="Picture 22" descr="logo.jpg"/>
        <xdr:cNvPicPr>
          <a:picLocks noChangeAspect="1"/>
        </xdr:cNvPicPr>
      </xdr:nvPicPr>
      <xdr:blipFill>
        <a:blip xmlns:r="http://schemas.openxmlformats.org/officeDocument/2006/relationships" r:embed="rId1" cstate="print">
          <a:duotone>
            <a:schemeClr val="bg2">
              <a:shade val="45000"/>
              <a:satMod val="135000"/>
            </a:schemeClr>
            <a:prstClr val="white"/>
          </a:duotone>
        </a:blip>
        <a:stretch>
          <a:fillRect/>
        </a:stretch>
      </xdr:blipFill>
      <xdr:spPr>
        <a:xfrm>
          <a:off x="1971675" y="50511075"/>
          <a:ext cx="714375" cy="819593"/>
        </a:xfrm>
        <a:prstGeom prst="rect">
          <a:avLst/>
        </a:prstGeom>
      </xdr:spPr>
    </xdr:pic>
    <xdr:clientData/>
  </xdr:twoCellAnchor>
  <xdr:twoCellAnchor editAs="oneCell">
    <xdr:from>
      <xdr:col>4</xdr:col>
      <xdr:colOff>581025</xdr:colOff>
      <xdr:row>354</xdr:row>
      <xdr:rowOff>104775</xdr:rowOff>
    </xdr:from>
    <xdr:to>
      <xdr:col>6</xdr:col>
      <xdr:colOff>76200</xdr:colOff>
      <xdr:row>359</xdr:row>
      <xdr:rowOff>86168</xdr:rowOff>
    </xdr:to>
    <xdr:pic>
      <xdr:nvPicPr>
        <xdr:cNvPr id="24" name="Picture 23" descr="logo.jpg"/>
        <xdr:cNvPicPr>
          <a:picLocks noChangeAspect="1"/>
        </xdr:cNvPicPr>
      </xdr:nvPicPr>
      <xdr:blipFill>
        <a:blip xmlns:r="http://schemas.openxmlformats.org/officeDocument/2006/relationships" r:embed="rId1" cstate="print">
          <a:duotone>
            <a:schemeClr val="bg2">
              <a:shade val="45000"/>
              <a:satMod val="135000"/>
            </a:schemeClr>
            <a:prstClr val="white"/>
          </a:duotone>
        </a:blip>
        <a:stretch>
          <a:fillRect/>
        </a:stretch>
      </xdr:blipFill>
      <xdr:spPr>
        <a:xfrm>
          <a:off x="1943100" y="53025675"/>
          <a:ext cx="714375" cy="819593"/>
        </a:xfrm>
        <a:prstGeom prst="rect">
          <a:avLst/>
        </a:prstGeom>
      </xdr:spPr>
    </xdr:pic>
    <xdr:clientData/>
  </xdr:twoCellAnchor>
  <xdr:twoCellAnchor editAs="oneCell">
    <xdr:from>
      <xdr:col>5</xdr:col>
      <xdr:colOff>38100</xdr:colOff>
      <xdr:row>368</xdr:row>
      <xdr:rowOff>57150</xdr:rowOff>
    </xdr:from>
    <xdr:to>
      <xdr:col>6</xdr:col>
      <xdr:colOff>142875</xdr:colOff>
      <xdr:row>373</xdr:row>
      <xdr:rowOff>143318</xdr:rowOff>
    </xdr:to>
    <xdr:pic>
      <xdr:nvPicPr>
        <xdr:cNvPr id="25" name="Picture 24" descr="logo.jpg"/>
        <xdr:cNvPicPr>
          <a:picLocks noChangeAspect="1"/>
        </xdr:cNvPicPr>
      </xdr:nvPicPr>
      <xdr:blipFill>
        <a:blip xmlns:r="http://schemas.openxmlformats.org/officeDocument/2006/relationships" r:embed="rId1" cstate="print">
          <a:duotone>
            <a:schemeClr val="bg2">
              <a:shade val="45000"/>
              <a:satMod val="135000"/>
            </a:schemeClr>
            <a:prstClr val="white"/>
          </a:duotone>
        </a:blip>
        <a:stretch>
          <a:fillRect/>
        </a:stretch>
      </xdr:blipFill>
      <xdr:spPr>
        <a:xfrm>
          <a:off x="2009775" y="55245000"/>
          <a:ext cx="714375" cy="819593"/>
        </a:xfrm>
        <a:prstGeom prst="rect">
          <a:avLst/>
        </a:prstGeom>
      </xdr:spPr>
    </xdr:pic>
    <xdr:clientData/>
  </xdr:twoCellAnchor>
  <xdr:twoCellAnchor editAs="oneCell">
    <xdr:from>
      <xdr:col>5</xdr:col>
      <xdr:colOff>76200</xdr:colOff>
      <xdr:row>383</xdr:row>
      <xdr:rowOff>152400</xdr:rowOff>
    </xdr:from>
    <xdr:to>
      <xdr:col>6</xdr:col>
      <xdr:colOff>180975</xdr:colOff>
      <xdr:row>388</xdr:row>
      <xdr:rowOff>162368</xdr:rowOff>
    </xdr:to>
    <xdr:pic>
      <xdr:nvPicPr>
        <xdr:cNvPr id="26" name="Picture 25" descr="logo.jpg"/>
        <xdr:cNvPicPr>
          <a:picLocks noChangeAspect="1"/>
        </xdr:cNvPicPr>
      </xdr:nvPicPr>
      <xdr:blipFill>
        <a:blip xmlns:r="http://schemas.openxmlformats.org/officeDocument/2006/relationships" r:embed="rId1" cstate="print">
          <a:duotone>
            <a:schemeClr val="bg2">
              <a:shade val="45000"/>
              <a:satMod val="135000"/>
            </a:schemeClr>
            <a:prstClr val="white"/>
          </a:duotone>
        </a:blip>
        <a:stretch>
          <a:fillRect/>
        </a:stretch>
      </xdr:blipFill>
      <xdr:spPr>
        <a:xfrm>
          <a:off x="2047875" y="57721500"/>
          <a:ext cx="714375" cy="819593"/>
        </a:xfrm>
        <a:prstGeom prst="rect">
          <a:avLst/>
        </a:prstGeom>
      </xdr:spPr>
    </xdr:pic>
    <xdr:clientData/>
  </xdr:twoCellAnchor>
  <xdr:twoCellAnchor editAs="oneCell">
    <xdr:from>
      <xdr:col>5</xdr:col>
      <xdr:colOff>9525</xdr:colOff>
      <xdr:row>400</xdr:row>
      <xdr:rowOff>9525</xdr:rowOff>
    </xdr:from>
    <xdr:to>
      <xdr:col>6</xdr:col>
      <xdr:colOff>114300</xdr:colOff>
      <xdr:row>405</xdr:row>
      <xdr:rowOff>57593</xdr:rowOff>
    </xdr:to>
    <xdr:pic>
      <xdr:nvPicPr>
        <xdr:cNvPr id="27" name="Picture 26" descr="logo.jpg"/>
        <xdr:cNvPicPr>
          <a:picLocks noChangeAspect="1"/>
        </xdr:cNvPicPr>
      </xdr:nvPicPr>
      <xdr:blipFill>
        <a:blip xmlns:r="http://schemas.openxmlformats.org/officeDocument/2006/relationships" r:embed="rId1" cstate="print">
          <a:duotone>
            <a:schemeClr val="bg2">
              <a:shade val="45000"/>
              <a:satMod val="135000"/>
            </a:schemeClr>
            <a:prstClr val="white"/>
          </a:duotone>
        </a:blip>
        <a:stretch>
          <a:fillRect/>
        </a:stretch>
      </xdr:blipFill>
      <xdr:spPr>
        <a:xfrm>
          <a:off x="1981200" y="60131325"/>
          <a:ext cx="714375" cy="819593"/>
        </a:xfrm>
        <a:prstGeom prst="rect">
          <a:avLst/>
        </a:prstGeom>
      </xdr:spPr>
    </xdr:pic>
    <xdr:clientData/>
  </xdr:twoCellAnchor>
  <xdr:twoCellAnchor editAs="oneCell">
    <xdr:from>
      <xdr:col>5</xdr:col>
      <xdr:colOff>38100</xdr:colOff>
      <xdr:row>415</xdr:row>
      <xdr:rowOff>104775</xdr:rowOff>
    </xdr:from>
    <xdr:to>
      <xdr:col>6</xdr:col>
      <xdr:colOff>142875</xdr:colOff>
      <xdr:row>421</xdr:row>
      <xdr:rowOff>19493</xdr:rowOff>
    </xdr:to>
    <xdr:pic>
      <xdr:nvPicPr>
        <xdr:cNvPr id="28" name="Picture 27" descr="logo.jpg"/>
        <xdr:cNvPicPr>
          <a:picLocks noChangeAspect="1"/>
        </xdr:cNvPicPr>
      </xdr:nvPicPr>
      <xdr:blipFill>
        <a:blip xmlns:r="http://schemas.openxmlformats.org/officeDocument/2006/relationships" r:embed="rId1" cstate="print">
          <a:duotone>
            <a:schemeClr val="bg2">
              <a:shade val="45000"/>
              <a:satMod val="135000"/>
            </a:schemeClr>
            <a:prstClr val="white"/>
          </a:duotone>
        </a:blip>
        <a:stretch>
          <a:fillRect/>
        </a:stretch>
      </xdr:blipFill>
      <xdr:spPr>
        <a:xfrm>
          <a:off x="2009775" y="62455425"/>
          <a:ext cx="714375" cy="819593"/>
        </a:xfrm>
        <a:prstGeom prst="rect">
          <a:avLst/>
        </a:prstGeom>
      </xdr:spPr>
    </xdr:pic>
    <xdr:clientData/>
  </xdr:twoCellAnchor>
  <xdr:twoCellAnchor editAs="oneCell">
    <xdr:from>
      <xdr:col>4</xdr:col>
      <xdr:colOff>561975</xdr:colOff>
      <xdr:row>431</xdr:row>
      <xdr:rowOff>85725</xdr:rowOff>
    </xdr:from>
    <xdr:to>
      <xdr:col>6</xdr:col>
      <xdr:colOff>57150</xdr:colOff>
      <xdr:row>437</xdr:row>
      <xdr:rowOff>29018</xdr:rowOff>
    </xdr:to>
    <xdr:pic>
      <xdr:nvPicPr>
        <xdr:cNvPr id="29" name="Picture 28" descr="logo.jpg"/>
        <xdr:cNvPicPr>
          <a:picLocks noChangeAspect="1"/>
        </xdr:cNvPicPr>
      </xdr:nvPicPr>
      <xdr:blipFill>
        <a:blip xmlns:r="http://schemas.openxmlformats.org/officeDocument/2006/relationships" r:embed="rId1" cstate="print">
          <a:duotone>
            <a:schemeClr val="bg2">
              <a:shade val="45000"/>
              <a:satMod val="135000"/>
            </a:schemeClr>
            <a:prstClr val="white"/>
          </a:duotone>
        </a:blip>
        <a:stretch>
          <a:fillRect/>
        </a:stretch>
      </xdr:blipFill>
      <xdr:spPr>
        <a:xfrm>
          <a:off x="1924050" y="64789050"/>
          <a:ext cx="714375" cy="819593"/>
        </a:xfrm>
        <a:prstGeom prst="rect">
          <a:avLst/>
        </a:prstGeom>
      </xdr:spPr>
    </xdr:pic>
    <xdr:clientData/>
  </xdr:twoCellAnchor>
  <xdr:twoCellAnchor editAs="oneCell">
    <xdr:from>
      <xdr:col>4</xdr:col>
      <xdr:colOff>561975</xdr:colOff>
      <xdr:row>446</xdr:row>
      <xdr:rowOff>123825</xdr:rowOff>
    </xdr:from>
    <xdr:to>
      <xdr:col>6</xdr:col>
      <xdr:colOff>57150</xdr:colOff>
      <xdr:row>451</xdr:row>
      <xdr:rowOff>133793</xdr:rowOff>
    </xdr:to>
    <xdr:pic>
      <xdr:nvPicPr>
        <xdr:cNvPr id="30" name="Picture 29" descr="logo.jpg"/>
        <xdr:cNvPicPr>
          <a:picLocks noChangeAspect="1"/>
        </xdr:cNvPicPr>
      </xdr:nvPicPr>
      <xdr:blipFill>
        <a:blip xmlns:r="http://schemas.openxmlformats.org/officeDocument/2006/relationships" r:embed="rId1" cstate="print">
          <a:duotone>
            <a:schemeClr val="bg2">
              <a:shade val="45000"/>
              <a:satMod val="135000"/>
            </a:schemeClr>
            <a:prstClr val="white"/>
          </a:duotone>
        </a:blip>
        <a:stretch>
          <a:fillRect/>
        </a:stretch>
      </xdr:blipFill>
      <xdr:spPr>
        <a:xfrm>
          <a:off x="1924050" y="67113150"/>
          <a:ext cx="714375" cy="819593"/>
        </a:xfrm>
        <a:prstGeom prst="rect">
          <a:avLst/>
        </a:prstGeom>
      </xdr:spPr>
    </xdr:pic>
    <xdr:clientData/>
  </xdr:twoCellAnchor>
  <xdr:twoCellAnchor editAs="oneCell">
    <xdr:from>
      <xdr:col>5</xdr:col>
      <xdr:colOff>0</xdr:colOff>
      <xdr:row>463</xdr:row>
      <xdr:rowOff>28575</xdr:rowOff>
    </xdr:from>
    <xdr:to>
      <xdr:col>6</xdr:col>
      <xdr:colOff>104775</xdr:colOff>
      <xdr:row>468</xdr:row>
      <xdr:rowOff>9968</xdr:rowOff>
    </xdr:to>
    <xdr:pic>
      <xdr:nvPicPr>
        <xdr:cNvPr id="31" name="Picture 30" descr="logo.jpg"/>
        <xdr:cNvPicPr>
          <a:picLocks noChangeAspect="1"/>
        </xdr:cNvPicPr>
      </xdr:nvPicPr>
      <xdr:blipFill>
        <a:blip xmlns:r="http://schemas.openxmlformats.org/officeDocument/2006/relationships" r:embed="rId1" cstate="print">
          <a:duotone>
            <a:schemeClr val="bg2">
              <a:shade val="45000"/>
              <a:satMod val="135000"/>
            </a:schemeClr>
            <a:prstClr val="white"/>
          </a:duotone>
        </a:blip>
        <a:stretch>
          <a:fillRect/>
        </a:stretch>
      </xdr:blipFill>
      <xdr:spPr>
        <a:xfrm>
          <a:off x="1971675" y="69561075"/>
          <a:ext cx="714375" cy="819593"/>
        </a:xfrm>
        <a:prstGeom prst="rect">
          <a:avLst/>
        </a:prstGeom>
      </xdr:spPr>
    </xdr:pic>
    <xdr:clientData/>
  </xdr:twoCellAnchor>
  <xdr:twoCellAnchor editAs="oneCell">
    <xdr:from>
      <xdr:col>4</xdr:col>
      <xdr:colOff>600075</xdr:colOff>
      <xdr:row>478</xdr:row>
      <xdr:rowOff>114300</xdr:rowOff>
    </xdr:from>
    <xdr:to>
      <xdr:col>6</xdr:col>
      <xdr:colOff>95250</xdr:colOff>
      <xdr:row>484</xdr:row>
      <xdr:rowOff>9968</xdr:rowOff>
    </xdr:to>
    <xdr:pic>
      <xdr:nvPicPr>
        <xdr:cNvPr id="32" name="Picture 31" descr="logo.jpg"/>
        <xdr:cNvPicPr>
          <a:picLocks noChangeAspect="1"/>
        </xdr:cNvPicPr>
      </xdr:nvPicPr>
      <xdr:blipFill>
        <a:blip xmlns:r="http://schemas.openxmlformats.org/officeDocument/2006/relationships" r:embed="rId1" cstate="print">
          <a:duotone>
            <a:schemeClr val="bg2">
              <a:shade val="45000"/>
              <a:satMod val="135000"/>
            </a:schemeClr>
            <a:prstClr val="white"/>
          </a:duotone>
        </a:blip>
        <a:stretch>
          <a:fillRect/>
        </a:stretch>
      </xdr:blipFill>
      <xdr:spPr>
        <a:xfrm>
          <a:off x="1962150" y="71799450"/>
          <a:ext cx="714375" cy="819593"/>
        </a:xfrm>
        <a:prstGeom prst="rect">
          <a:avLst/>
        </a:prstGeom>
      </xdr:spPr>
    </xdr:pic>
    <xdr:clientData/>
  </xdr:twoCellAnchor>
  <xdr:twoCellAnchor editAs="oneCell">
    <xdr:from>
      <xdr:col>4</xdr:col>
      <xdr:colOff>581025</xdr:colOff>
      <xdr:row>495</xdr:row>
      <xdr:rowOff>38100</xdr:rowOff>
    </xdr:from>
    <xdr:to>
      <xdr:col>6</xdr:col>
      <xdr:colOff>76200</xdr:colOff>
      <xdr:row>500</xdr:row>
      <xdr:rowOff>19493</xdr:rowOff>
    </xdr:to>
    <xdr:pic>
      <xdr:nvPicPr>
        <xdr:cNvPr id="33" name="Picture 32" descr="logo.jpg"/>
        <xdr:cNvPicPr>
          <a:picLocks noChangeAspect="1"/>
        </xdr:cNvPicPr>
      </xdr:nvPicPr>
      <xdr:blipFill>
        <a:blip xmlns:r="http://schemas.openxmlformats.org/officeDocument/2006/relationships" r:embed="rId1" cstate="print">
          <a:duotone>
            <a:schemeClr val="bg2">
              <a:shade val="45000"/>
              <a:satMod val="135000"/>
            </a:schemeClr>
            <a:prstClr val="white"/>
          </a:duotone>
        </a:blip>
        <a:stretch>
          <a:fillRect/>
        </a:stretch>
      </xdr:blipFill>
      <xdr:spPr>
        <a:xfrm>
          <a:off x="1943100" y="74199750"/>
          <a:ext cx="714375" cy="819593"/>
        </a:xfrm>
        <a:prstGeom prst="rect">
          <a:avLst/>
        </a:prstGeom>
      </xdr:spPr>
    </xdr:pic>
    <xdr:clientData/>
  </xdr:twoCellAnchor>
  <xdr:twoCellAnchor editAs="oneCell">
    <xdr:from>
      <xdr:col>4</xdr:col>
      <xdr:colOff>571500</xdr:colOff>
      <xdr:row>510</xdr:row>
      <xdr:rowOff>47625</xdr:rowOff>
    </xdr:from>
    <xdr:to>
      <xdr:col>6</xdr:col>
      <xdr:colOff>66675</xdr:colOff>
      <xdr:row>515</xdr:row>
      <xdr:rowOff>29018</xdr:rowOff>
    </xdr:to>
    <xdr:pic>
      <xdr:nvPicPr>
        <xdr:cNvPr id="34" name="Picture 33" descr="logo.jpg"/>
        <xdr:cNvPicPr>
          <a:picLocks noChangeAspect="1"/>
        </xdr:cNvPicPr>
      </xdr:nvPicPr>
      <xdr:blipFill>
        <a:blip xmlns:r="http://schemas.openxmlformats.org/officeDocument/2006/relationships" r:embed="rId1" cstate="print">
          <a:duotone>
            <a:schemeClr val="bg2">
              <a:shade val="45000"/>
              <a:satMod val="135000"/>
            </a:schemeClr>
            <a:prstClr val="white"/>
          </a:duotone>
        </a:blip>
        <a:stretch>
          <a:fillRect/>
        </a:stretch>
      </xdr:blipFill>
      <xdr:spPr>
        <a:xfrm>
          <a:off x="1933575" y="76590525"/>
          <a:ext cx="714375" cy="819593"/>
        </a:xfrm>
        <a:prstGeom prst="rect">
          <a:avLst/>
        </a:prstGeom>
      </xdr:spPr>
    </xdr:pic>
    <xdr:clientData/>
  </xdr:twoCellAnchor>
  <xdr:twoCellAnchor editAs="oneCell">
    <xdr:from>
      <xdr:col>4</xdr:col>
      <xdr:colOff>561975</xdr:colOff>
      <xdr:row>526</xdr:row>
      <xdr:rowOff>47625</xdr:rowOff>
    </xdr:from>
    <xdr:to>
      <xdr:col>6</xdr:col>
      <xdr:colOff>57150</xdr:colOff>
      <xdr:row>531</xdr:row>
      <xdr:rowOff>29018</xdr:rowOff>
    </xdr:to>
    <xdr:pic>
      <xdr:nvPicPr>
        <xdr:cNvPr id="35" name="Picture 34" descr="logo.jpg"/>
        <xdr:cNvPicPr>
          <a:picLocks noChangeAspect="1"/>
        </xdr:cNvPicPr>
      </xdr:nvPicPr>
      <xdr:blipFill>
        <a:blip xmlns:r="http://schemas.openxmlformats.org/officeDocument/2006/relationships" r:embed="rId1" cstate="print">
          <a:duotone>
            <a:schemeClr val="bg2">
              <a:shade val="45000"/>
              <a:satMod val="135000"/>
            </a:schemeClr>
            <a:prstClr val="white"/>
          </a:duotone>
        </a:blip>
        <a:stretch>
          <a:fillRect/>
        </a:stretch>
      </xdr:blipFill>
      <xdr:spPr>
        <a:xfrm>
          <a:off x="1924050" y="79047975"/>
          <a:ext cx="714375" cy="819593"/>
        </a:xfrm>
        <a:prstGeom prst="rect">
          <a:avLst/>
        </a:prstGeom>
      </xdr:spPr>
    </xdr:pic>
    <xdr:clientData/>
  </xdr:twoCellAnchor>
  <xdr:twoCellAnchor editAs="oneCell">
    <xdr:from>
      <xdr:col>5</xdr:col>
      <xdr:colOff>0</xdr:colOff>
      <xdr:row>541</xdr:row>
      <xdr:rowOff>104775</xdr:rowOff>
    </xdr:from>
    <xdr:to>
      <xdr:col>6</xdr:col>
      <xdr:colOff>104775</xdr:colOff>
      <xdr:row>546</xdr:row>
      <xdr:rowOff>181418</xdr:rowOff>
    </xdr:to>
    <xdr:pic>
      <xdr:nvPicPr>
        <xdr:cNvPr id="36" name="Picture 35" descr="logo.jpg"/>
        <xdr:cNvPicPr>
          <a:picLocks noChangeAspect="1"/>
        </xdr:cNvPicPr>
      </xdr:nvPicPr>
      <xdr:blipFill>
        <a:blip xmlns:r="http://schemas.openxmlformats.org/officeDocument/2006/relationships" r:embed="rId1" cstate="print">
          <a:duotone>
            <a:schemeClr val="bg2">
              <a:shade val="45000"/>
              <a:satMod val="135000"/>
            </a:schemeClr>
            <a:prstClr val="white"/>
          </a:duotone>
        </a:blip>
        <a:stretch>
          <a:fillRect/>
        </a:stretch>
      </xdr:blipFill>
      <xdr:spPr>
        <a:xfrm>
          <a:off x="1971675" y="81353025"/>
          <a:ext cx="714375" cy="819593"/>
        </a:xfrm>
        <a:prstGeom prst="rect">
          <a:avLst/>
        </a:prstGeom>
      </xdr:spPr>
    </xdr:pic>
    <xdr:clientData/>
  </xdr:twoCellAnchor>
  <xdr:twoCellAnchor editAs="oneCell">
    <xdr:from>
      <xdr:col>4</xdr:col>
      <xdr:colOff>581025</xdr:colOff>
      <xdr:row>558</xdr:row>
      <xdr:rowOff>47625</xdr:rowOff>
    </xdr:from>
    <xdr:to>
      <xdr:col>6</xdr:col>
      <xdr:colOff>76200</xdr:colOff>
      <xdr:row>563</xdr:row>
      <xdr:rowOff>95693</xdr:rowOff>
    </xdr:to>
    <xdr:pic>
      <xdr:nvPicPr>
        <xdr:cNvPr id="37" name="Picture 36" descr="logo.jpg"/>
        <xdr:cNvPicPr>
          <a:picLocks noChangeAspect="1"/>
        </xdr:cNvPicPr>
      </xdr:nvPicPr>
      <xdr:blipFill>
        <a:blip xmlns:r="http://schemas.openxmlformats.org/officeDocument/2006/relationships" r:embed="rId1" cstate="print">
          <a:duotone>
            <a:schemeClr val="bg2">
              <a:shade val="45000"/>
              <a:satMod val="135000"/>
            </a:schemeClr>
            <a:prstClr val="white"/>
          </a:duotone>
        </a:blip>
        <a:stretch>
          <a:fillRect/>
        </a:stretch>
      </xdr:blipFill>
      <xdr:spPr>
        <a:xfrm>
          <a:off x="1943100" y="83677125"/>
          <a:ext cx="714375" cy="819593"/>
        </a:xfrm>
        <a:prstGeom prst="rect">
          <a:avLst/>
        </a:prstGeom>
      </xdr:spPr>
    </xdr:pic>
    <xdr:clientData/>
  </xdr:twoCellAnchor>
  <xdr:twoCellAnchor editAs="oneCell">
    <xdr:from>
      <xdr:col>5</xdr:col>
      <xdr:colOff>9525</xdr:colOff>
      <xdr:row>571</xdr:row>
      <xdr:rowOff>142875</xdr:rowOff>
    </xdr:from>
    <xdr:to>
      <xdr:col>6</xdr:col>
      <xdr:colOff>114300</xdr:colOff>
      <xdr:row>577</xdr:row>
      <xdr:rowOff>29018</xdr:rowOff>
    </xdr:to>
    <xdr:pic>
      <xdr:nvPicPr>
        <xdr:cNvPr id="38" name="Picture 37" descr="logo.jpg"/>
        <xdr:cNvPicPr>
          <a:picLocks noChangeAspect="1"/>
        </xdr:cNvPicPr>
      </xdr:nvPicPr>
      <xdr:blipFill>
        <a:blip xmlns:r="http://schemas.openxmlformats.org/officeDocument/2006/relationships" r:embed="rId1" cstate="print">
          <a:duotone>
            <a:schemeClr val="bg2">
              <a:shade val="45000"/>
              <a:satMod val="135000"/>
            </a:schemeClr>
            <a:prstClr val="white"/>
          </a:duotone>
        </a:blip>
        <a:stretch>
          <a:fillRect/>
        </a:stretch>
      </xdr:blipFill>
      <xdr:spPr>
        <a:xfrm>
          <a:off x="1981200" y="85715475"/>
          <a:ext cx="714375" cy="819593"/>
        </a:xfrm>
        <a:prstGeom prst="rect">
          <a:avLst/>
        </a:prstGeom>
      </xdr:spPr>
    </xdr:pic>
    <xdr:clientData/>
  </xdr:twoCellAnchor>
  <xdr:twoCellAnchor editAs="oneCell">
    <xdr:from>
      <xdr:col>5</xdr:col>
      <xdr:colOff>104775</xdr:colOff>
      <xdr:row>586</xdr:row>
      <xdr:rowOff>76200</xdr:rowOff>
    </xdr:from>
    <xdr:to>
      <xdr:col>6</xdr:col>
      <xdr:colOff>209550</xdr:colOff>
      <xdr:row>591</xdr:row>
      <xdr:rowOff>152843</xdr:rowOff>
    </xdr:to>
    <xdr:pic>
      <xdr:nvPicPr>
        <xdr:cNvPr id="39" name="Picture 38" descr="logo.jpg"/>
        <xdr:cNvPicPr>
          <a:picLocks noChangeAspect="1"/>
        </xdr:cNvPicPr>
      </xdr:nvPicPr>
      <xdr:blipFill>
        <a:blip xmlns:r="http://schemas.openxmlformats.org/officeDocument/2006/relationships" r:embed="rId1" cstate="print">
          <a:duotone>
            <a:schemeClr val="bg2">
              <a:shade val="45000"/>
              <a:satMod val="135000"/>
            </a:schemeClr>
            <a:prstClr val="white"/>
          </a:duotone>
        </a:blip>
        <a:stretch>
          <a:fillRect/>
        </a:stretch>
      </xdr:blipFill>
      <xdr:spPr>
        <a:xfrm>
          <a:off x="2076450" y="87925275"/>
          <a:ext cx="714375" cy="819593"/>
        </a:xfrm>
        <a:prstGeom prst="rect">
          <a:avLst/>
        </a:prstGeom>
      </xdr:spPr>
    </xdr:pic>
    <xdr:clientData/>
  </xdr:twoCellAnchor>
  <xdr:twoCellAnchor editAs="oneCell">
    <xdr:from>
      <xdr:col>5</xdr:col>
      <xdr:colOff>76200</xdr:colOff>
      <xdr:row>601</xdr:row>
      <xdr:rowOff>104775</xdr:rowOff>
    </xdr:from>
    <xdr:to>
      <xdr:col>6</xdr:col>
      <xdr:colOff>180975</xdr:colOff>
      <xdr:row>606</xdr:row>
      <xdr:rowOff>181418</xdr:rowOff>
    </xdr:to>
    <xdr:pic>
      <xdr:nvPicPr>
        <xdr:cNvPr id="40" name="Picture 39" descr="logo.jpg"/>
        <xdr:cNvPicPr>
          <a:picLocks noChangeAspect="1"/>
        </xdr:cNvPicPr>
      </xdr:nvPicPr>
      <xdr:blipFill>
        <a:blip xmlns:r="http://schemas.openxmlformats.org/officeDocument/2006/relationships" r:embed="rId1" cstate="print">
          <a:duotone>
            <a:schemeClr val="bg2">
              <a:shade val="45000"/>
              <a:satMod val="135000"/>
            </a:schemeClr>
            <a:prstClr val="white"/>
          </a:duotone>
        </a:blip>
        <a:stretch>
          <a:fillRect/>
        </a:stretch>
      </xdr:blipFill>
      <xdr:spPr>
        <a:xfrm>
          <a:off x="2047875" y="90230325"/>
          <a:ext cx="714375" cy="819593"/>
        </a:xfrm>
        <a:prstGeom prst="rect">
          <a:avLst/>
        </a:prstGeom>
      </xdr:spPr>
    </xdr:pic>
    <xdr:clientData/>
  </xdr:twoCellAnchor>
  <xdr:twoCellAnchor editAs="oneCell">
    <xdr:from>
      <xdr:col>5</xdr:col>
      <xdr:colOff>19050</xdr:colOff>
      <xdr:row>616</xdr:row>
      <xdr:rowOff>104775</xdr:rowOff>
    </xdr:from>
    <xdr:to>
      <xdr:col>6</xdr:col>
      <xdr:colOff>123825</xdr:colOff>
      <xdr:row>621</xdr:row>
      <xdr:rowOff>181418</xdr:rowOff>
    </xdr:to>
    <xdr:pic>
      <xdr:nvPicPr>
        <xdr:cNvPr id="41" name="Picture 40" descr="logo.jpg"/>
        <xdr:cNvPicPr>
          <a:picLocks noChangeAspect="1"/>
        </xdr:cNvPicPr>
      </xdr:nvPicPr>
      <xdr:blipFill>
        <a:blip xmlns:r="http://schemas.openxmlformats.org/officeDocument/2006/relationships" r:embed="rId1" cstate="print">
          <a:duotone>
            <a:schemeClr val="bg2">
              <a:shade val="45000"/>
              <a:satMod val="135000"/>
            </a:schemeClr>
            <a:prstClr val="white"/>
          </a:duotone>
        </a:blip>
        <a:stretch>
          <a:fillRect/>
        </a:stretch>
      </xdr:blipFill>
      <xdr:spPr>
        <a:xfrm>
          <a:off x="1990725" y="92506800"/>
          <a:ext cx="714375" cy="819593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28575</xdr:colOff>
      <xdr:row>8</xdr:row>
      <xdr:rowOff>142875</xdr:rowOff>
    </xdr:from>
    <xdr:to>
      <xdr:col>6</xdr:col>
      <xdr:colOff>133350</xdr:colOff>
      <xdr:row>13</xdr:row>
      <xdr:rowOff>162368</xdr:rowOff>
    </xdr:to>
    <xdr:pic>
      <xdr:nvPicPr>
        <xdr:cNvPr id="2" name="Picture 1" descr="logo.jpg"/>
        <xdr:cNvPicPr>
          <a:picLocks noChangeAspect="1"/>
        </xdr:cNvPicPr>
      </xdr:nvPicPr>
      <xdr:blipFill>
        <a:blip xmlns:r="http://schemas.openxmlformats.org/officeDocument/2006/relationships" r:embed="rId1" cstate="print">
          <a:duotone>
            <a:schemeClr val="bg2">
              <a:shade val="45000"/>
              <a:satMod val="135000"/>
            </a:schemeClr>
            <a:prstClr val="white"/>
          </a:duotone>
        </a:blip>
        <a:stretch>
          <a:fillRect/>
        </a:stretch>
      </xdr:blipFill>
      <xdr:spPr>
        <a:xfrm>
          <a:off x="2000250" y="1295400"/>
          <a:ext cx="714375" cy="819593"/>
        </a:xfrm>
        <a:prstGeom prst="rect">
          <a:avLst/>
        </a:prstGeom>
      </xdr:spPr>
    </xdr:pic>
    <xdr:clientData/>
  </xdr:twoCellAnchor>
  <xdr:twoCellAnchor editAs="oneCell">
    <xdr:from>
      <xdr:col>5</xdr:col>
      <xdr:colOff>47625</xdr:colOff>
      <xdr:row>25</xdr:row>
      <xdr:rowOff>28575</xdr:rowOff>
    </xdr:from>
    <xdr:to>
      <xdr:col>6</xdr:col>
      <xdr:colOff>152400</xdr:colOff>
      <xdr:row>30</xdr:row>
      <xdr:rowOff>19493</xdr:rowOff>
    </xdr:to>
    <xdr:pic>
      <xdr:nvPicPr>
        <xdr:cNvPr id="3" name="Picture 2" descr="logo.jpg"/>
        <xdr:cNvPicPr>
          <a:picLocks noChangeAspect="1"/>
        </xdr:cNvPicPr>
      </xdr:nvPicPr>
      <xdr:blipFill>
        <a:blip xmlns:r="http://schemas.openxmlformats.org/officeDocument/2006/relationships" r:embed="rId1" cstate="print">
          <a:duotone>
            <a:schemeClr val="bg2">
              <a:shade val="45000"/>
              <a:satMod val="135000"/>
            </a:schemeClr>
            <a:prstClr val="white"/>
          </a:duotone>
        </a:blip>
        <a:stretch>
          <a:fillRect/>
        </a:stretch>
      </xdr:blipFill>
      <xdr:spPr>
        <a:xfrm>
          <a:off x="2019300" y="3657600"/>
          <a:ext cx="714375" cy="819593"/>
        </a:xfrm>
        <a:prstGeom prst="rect">
          <a:avLst/>
        </a:prstGeom>
      </xdr:spPr>
    </xdr:pic>
    <xdr:clientData/>
  </xdr:twoCellAnchor>
  <xdr:twoCellAnchor editAs="oneCell">
    <xdr:from>
      <xdr:col>4</xdr:col>
      <xdr:colOff>581025</xdr:colOff>
      <xdr:row>41</xdr:row>
      <xdr:rowOff>19050</xdr:rowOff>
    </xdr:from>
    <xdr:to>
      <xdr:col>6</xdr:col>
      <xdr:colOff>76200</xdr:colOff>
      <xdr:row>46</xdr:row>
      <xdr:rowOff>9968</xdr:rowOff>
    </xdr:to>
    <xdr:pic>
      <xdr:nvPicPr>
        <xdr:cNvPr id="4" name="Picture 3" descr="logo.jpg"/>
        <xdr:cNvPicPr>
          <a:picLocks noChangeAspect="1"/>
        </xdr:cNvPicPr>
      </xdr:nvPicPr>
      <xdr:blipFill>
        <a:blip xmlns:r="http://schemas.openxmlformats.org/officeDocument/2006/relationships" r:embed="rId1" cstate="print">
          <a:duotone>
            <a:schemeClr val="bg2">
              <a:shade val="45000"/>
              <a:satMod val="135000"/>
            </a:schemeClr>
            <a:prstClr val="white"/>
          </a:duotone>
        </a:blip>
        <a:stretch>
          <a:fillRect/>
        </a:stretch>
      </xdr:blipFill>
      <xdr:spPr>
        <a:xfrm>
          <a:off x="1943100" y="6096000"/>
          <a:ext cx="714375" cy="819593"/>
        </a:xfrm>
        <a:prstGeom prst="rect">
          <a:avLst/>
        </a:prstGeom>
      </xdr:spPr>
    </xdr:pic>
    <xdr:clientData/>
  </xdr:twoCellAnchor>
  <xdr:twoCellAnchor editAs="oneCell">
    <xdr:from>
      <xdr:col>4</xdr:col>
      <xdr:colOff>533400</xdr:colOff>
      <xdr:row>56</xdr:row>
      <xdr:rowOff>133350</xdr:rowOff>
    </xdr:from>
    <xdr:to>
      <xdr:col>6</xdr:col>
      <xdr:colOff>28575</xdr:colOff>
      <xdr:row>61</xdr:row>
      <xdr:rowOff>86168</xdr:rowOff>
    </xdr:to>
    <xdr:pic>
      <xdr:nvPicPr>
        <xdr:cNvPr id="5" name="Picture 4" descr="logo.jpg"/>
        <xdr:cNvPicPr>
          <a:picLocks noChangeAspect="1"/>
        </xdr:cNvPicPr>
      </xdr:nvPicPr>
      <xdr:blipFill>
        <a:blip xmlns:r="http://schemas.openxmlformats.org/officeDocument/2006/relationships" r:embed="rId1" cstate="print">
          <a:duotone>
            <a:schemeClr val="bg2">
              <a:shade val="45000"/>
              <a:satMod val="135000"/>
            </a:schemeClr>
            <a:prstClr val="white"/>
          </a:duotone>
        </a:blip>
        <a:stretch>
          <a:fillRect/>
        </a:stretch>
      </xdr:blipFill>
      <xdr:spPr>
        <a:xfrm>
          <a:off x="1895475" y="8429625"/>
          <a:ext cx="714375" cy="819593"/>
        </a:xfrm>
        <a:prstGeom prst="rect">
          <a:avLst/>
        </a:prstGeom>
      </xdr:spPr>
    </xdr:pic>
    <xdr:clientData/>
  </xdr:twoCellAnchor>
  <xdr:twoCellAnchor editAs="oneCell">
    <xdr:from>
      <xdr:col>4</xdr:col>
      <xdr:colOff>571500</xdr:colOff>
      <xdr:row>71</xdr:row>
      <xdr:rowOff>142875</xdr:rowOff>
    </xdr:from>
    <xdr:to>
      <xdr:col>6</xdr:col>
      <xdr:colOff>66675</xdr:colOff>
      <xdr:row>76</xdr:row>
      <xdr:rowOff>152843</xdr:rowOff>
    </xdr:to>
    <xdr:pic>
      <xdr:nvPicPr>
        <xdr:cNvPr id="6" name="Picture 5" descr="logo.jpg"/>
        <xdr:cNvPicPr>
          <a:picLocks noChangeAspect="1"/>
        </xdr:cNvPicPr>
      </xdr:nvPicPr>
      <xdr:blipFill>
        <a:blip xmlns:r="http://schemas.openxmlformats.org/officeDocument/2006/relationships" r:embed="rId1" cstate="print">
          <a:duotone>
            <a:schemeClr val="bg2">
              <a:shade val="45000"/>
              <a:satMod val="135000"/>
            </a:schemeClr>
            <a:prstClr val="white"/>
          </a:duotone>
        </a:blip>
        <a:stretch>
          <a:fillRect/>
        </a:stretch>
      </xdr:blipFill>
      <xdr:spPr>
        <a:xfrm>
          <a:off x="1933575" y="10772775"/>
          <a:ext cx="714375" cy="819593"/>
        </a:xfrm>
        <a:prstGeom prst="rect">
          <a:avLst/>
        </a:prstGeom>
      </xdr:spPr>
    </xdr:pic>
    <xdr:clientData/>
  </xdr:twoCellAnchor>
  <xdr:twoCellAnchor editAs="oneCell">
    <xdr:from>
      <xdr:col>4</xdr:col>
      <xdr:colOff>571500</xdr:colOff>
      <xdr:row>87</xdr:row>
      <xdr:rowOff>123825</xdr:rowOff>
    </xdr:from>
    <xdr:to>
      <xdr:col>6</xdr:col>
      <xdr:colOff>66675</xdr:colOff>
      <xdr:row>93</xdr:row>
      <xdr:rowOff>19493</xdr:rowOff>
    </xdr:to>
    <xdr:pic>
      <xdr:nvPicPr>
        <xdr:cNvPr id="7" name="Picture 6" descr="logo.jpg"/>
        <xdr:cNvPicPr>
          <a:picLocks noChangeAspect="1"/>
        </xdr:cNvPicPr>
      </xdr:nvPicPr>
      <xdr:blipFill>
        <a:blip xmlns:r="http://schemas.openxmlformats.org/officeDocument/2006/relationships" r:embed="rId1" cstate="print">
          <a:duotone>
            <a:schemeClr val="bg2">
              <a:shade val="45000"/>
              <a:satMod val="135000"/>
            </a:schemeClr>
            <a:prstClr val="white"/>
          </a:duotone>
        </a:blip>
        <a:stretch>
          <a:fillRect/>
        </a:stretch>
      </xdr:blipFill>
      <xdr:spPr>
        <a:xfrm>
          <a:off x="1933575" y="13154025"/>
          <a:ext cx="714375" cy="819593"/>
        </a:xfrm>
        <a:prstGeom prst="rect">
          <a:avLst/>
        </a:prstGeom>
      </xdr:spPr>
    </xdr:pic>
    <xdr:clientData/>
  </xdr:twoCellAnchor>
  <xdr:twoCellAnchor editAs="oneCell">
    <xdr:from>
      <xdr:col>4</xdr:col>
      <xdr:colOff>542925</xdr:colOff>
      <xdr:row>103</xdr:row>
      <xdr:rowOff>123825</xdr:rowOff>
    </xdr:from>
    <xdr:to>
      <xdr:col>6</xdr:col>
      <xdr:colOff>38100</xdr:colOff>
      <xdr:row>108</xdr:row>
      <xdr:rowOff>133793</xdr:rowOff>
    </xdr:to>
    <xdr:pic>
      <xdr:nvPicPr>
        <xdr:cNvPr id="8" name="Picture 7" descr="logo.jpg"/>
        <xdr:cNvPicPr>
          <a:picLocks noChangeAspect="1"/>
        </xdr:cNvPicPr>
      </xdr:nvPicPr>
      <xdr:blipFill>
        <a:blip xmlns:r="http://schemas.openxmlformats.org/officeDocument/2006/relationships" r:embed="rId1" cstate="print">
          <a:duotone>
            <a:schemeClr val="bg2">
              <a:shade val="45000"/>
              <a:satMod val="135000"/>
            </a:schemeClr>
            <a:prstClr val="white"/>
          </a:duotone>
        </a:blip>
        <a:stretch>
          <a:fillRect/>
        </a:stretch>
      </xdr:blipFill>
      <xdr:spPr>
        <a:xfrm>
          <a:off x="1905000" y="15535275"/>
          <a:ext cx="714375" cy="819593"/>
        </a:xfrm>
        <a:prstGeom prst="rect">
          <a:avLst/>
        </a:prstGeom>
      </xdr:spPr>
    </xdr:pic>
    <xdr:clientData/>
  </xdr:twoCellAnchor>
  <xdr:twoCellAnchor editAs="oneCell">
    <xdr:from>
      <xdr:col>5</xdr:col>
      <xdr:colOff>152400</xdr:colOff>
      <xdr:row>119</xdr:row>
      <xdr:rowOff>76200</xdr:rowOff>
    </xdr:from>
    <xdr:to>
      <xdr:col>6</xdr:col>
      <xdr:colOff>257175</xdr:colOff>
      <xdr:row>125</xdr:row>
      <xdr:rowOff>29018</xdr:rowOff>
    </xdr:to>
    <xdr:pic>
      <xdr:nvPicPr>
        <xdr:cNvPr id="9" name="Picture 8" descr="logo.jpg"/>
        <xdr:cNvPicPr>
          <a:picLocks noChangeAspect="1"/>
        </xdr:cNvPicPr>
      </xdr:nvPicPr>
      <xdr:blipFill>
        <a:blip xmlns:r="http://schemas.openxmlformats.org/officeDocument/2006/relationships" r:embed="rId1" cstate="print">
          <a:duotone>
            <a:schemeClr val="bg2">
              <a:shade val="45000"/>
              <a:satMod val="135000"/>
            </a:schemeClr>
            <a:prstClr val="white"/>
          </a:duotone>
        </a:blip>
        <a:stretch>
          <a:fillRect/>
        </a:stretch>
      </xdr:blipFill>
      <xdr:spPr>
        <a:xfrm>
          <a:off x="2124075" y="17878425"/>
          <a:ext cx="714375" cy="819593"/>
        </a:xfrm>
        <a:prstGeom prst="rect">
          <a:avLst/>
        </a:prstGeom>
      </xdr:spPr>
    </xdr:pic>
    <xdr:clientData/>
  </xdr:twoCellAnchor>
  <xdr:twoCellAnchor editAs="oneCell">
    <xdr:from>
      <xdr:col>5</xdr:col>
      <xdr:colOff>161925</xdr:colOff>
      <xdr:row>135</xdr:row>
      <xdr:rowOff>142875</xdr:rowOff>
    </xdr:from>
    <xdr:to>
      <xdr:col>6</xdr:col>
      <xdr:colOff>266700</xdr:colOff>
      <xdr:row>140</xdr:row>
      <xdr:rowOff>152843</xdr:rowOff>
    </xdr:to>
    <xdr:pic>
      <xdr:nvPicPr>
        <xdr:cNvPr id="10" name="Picture 9" descr="logo.jpg"/>
        <xdr:cNvPicPr>
          <a:picLocks noChangeAspect="1"/>
        </xdr:cNvPicPr>
      </xdr:nvPicPr>
      <xdr:blipFill>
        <a:blip xmlns:r="http://schemas.openxmlformats.org/officeDocument/2006/relationships" r:embed="rId1" cstate="print">
          <a:duotone>
            <a:schemeClr val="bg2">
              <a:shade val="45000"/>
              <a:satMod val="135000"/>
            </a:schemeClr>
            <a:prstClr val="white"/>
          </a:duotone>
        </a:blip>
        <a:stretch>
          <a:fillRect/>
        </a:stretch>
      </xdr:blipFill>
      <xdr:spPr>
        <a:xfrm>
          <a:off x="2133600" y="20212050"/>
          <a:ext cx="714375" cy="819593"/>
        </a:xfrm>
        <a:prstGeom prst="rect">
          <a:avLst/>
        </a:prstGeom>
      </xdr:spPr>
    </xdr:pic>
    <xdr:clientData/>
  </xdr:twoCellAnchor>
  <xdr:twoCellAnchor editAs="oneCell">
    <xdr:from>
      <xdr:col>5</xdr:col>
      <xdr:colOff>219075</xdr:colOff>
      <xdr:row>151</xdr:row>
      <xdr:rowOff>104775</xdr:rowOff>
    </xdr:from>
    <xdr:to>
      <xdr:col>6</xdr:col>
      <xdr:colOff>323850</xdr:colOff>
      <xdr:row>156</xdr:row>
      <xdr:rowOff>105218</xdr:rowOff>
    </xdr:to>
    <xdr:pic>
      <xdr:nvPicPr>
        <xdr:cNvPr id="11" name="Picture 10" descr="logo.jpg"/>
        <xdr:cNvPicPr>
          <a:picLocks noChangeAspect="1"/>
        </xdr:cNvPicPr>
      </xdr:nvPicPr>
      <xdr:blipFill>
        <a:blip xmlns:r="http://schemas.openxmlformats.org/officeDocument/2006/relationships" r:embed="rId1" cstate="print">
          <a:duotone>
            <a:schemeClr val="bg2">
              <a:shade val="45000"/>
              <a:satMod val="135000"/>
            </a:schemeClr>
            <a:prstClr val="white"/>
          </a:duotone>
        </a:blip>
        <a:stretch>
          <a:fillRect/>
        </a:stretch>
      </xdr:blipFill>
      <xdr:spPr>
        <a:xfrm>
          <a:off x="2190750" y="22650450"/>
          <a:ext cx="714375" cy="819593"/>
        </a:xfrm>
        <a:prstGeom prst="rect">
          <a:avLst/>
        </a:prstGeom>
      </xdr:spPr>
    </xdr:pic>
    <xdr:clientData/>
  </xdr:twoCellAnchor>
  <xdr:twoCellAnchor editAs="oneCell">
    <xdr:from>
      <xdr:col>5</xdr:col>
      <xdr:colOff>142875</xdr:colOff>
      <xdr:row>167</xdr:row>
      <xdr:rowOff>47625</xdr:rowOff>
    </xdr:from>
    <xdr:to>
      <xdr:col>6</xdr:col>
      <xdr:colOff>247650</xdr:colOff>
      <xdr:row>172</xdr:row>
      <xdr:rowOff>76643</xdr:rowOff>
    </xdr:to>
    <xdr:pic>
      <xdr:nvPicPr>
        <xdr:cNvPr id="12" name="Picture 11" descr="logo.jpg"/>
        <xdr:cNvPicPr>
          <a:picLocks noChangeAspect="1"/>
        </xdr:cNvPicPr>
      </xdr:nvPicPr>
      <xdr:blipFill>
        <a:blip xmlns:r="http://schemas.openxmlformats.org/officeDocument/2006/relationships" r:embed="rId1" cstate="print">
          <a:duotone>
            <a:schemeClr val="bg2">
              <a:shade val="45000"/>
              <a:satMod val="135000"/>
            </a:schemeClr>
            <a:prstClr val="white"/>
          </a:duotone>
        </a:blip>
        <a:stretch>
          <a:fillRect/>
        </a:stretch>
      </xdr:blipFill>
      <xdr:spPr>
        <a:xfrm>
          <a:off x="2114550" y="24907875"/>
          <a:ext cx="714375" cy="819593"/>
        </a:xfrm>
        <a:prstGeom prst="rect">
          <a:avLst/>
        </a:prstGeom>
      </xdr:spPr>
    </xdr:pic>
    <xdr:clientData/>
  </xdr:twoCellAnchor>
  <xdr:twoCellAnchor editAs="oneCell">
    <xdr:from>
      <xdr:col>5</xdr:col>
      <xdr:colOff>123825</xdr:colOff>
      <xdr:row>184</xdr:row>
      <xdr:rowOff>0</xdr:rowOff>
    </xdr:from>
    <xdr:to>
      <xdr:col>6</xdr:col>
      <xdr:colOff>228600</xdr:colOff>
      <xdr:row>189</xdr:row>
      <xdr:rowOff>9968</xdr:rowOff>
    </xdr:to>
    <xdr:pic>
      <xdr:nvPicPr>
        <xdr:cNvPr id="13" name="Picture 12" descr="logo.jpg"/>
        <xdr:cNvPicPr>
          <a:picLocks noChangeAspect="1"/>
        </xdr:cNvPicPr>
      </xdr:nvPicPr>
      <xdr:blipFill>
        <a:blip xmlns:r="http://schemas.openxmlformats.org/officeDocument/2006/relationships" r:embed="rId1" cstate="print">
          <a:duotone>
            <a:schemeClr val="bg2">
              <a:shade val="45000"/>
              <a:satMod val="135000"/>
            </a:schemeClr>
            <a:prstClr val="white"/>
          </a:duotone>
        </a:blip>
        <a:stretch>
          <a:fillRect/>
        </a:stretch>
      </xdr:blipFill>
      <xdr:spPr>
        <a:xfrm>
          <a:off x="2095500" y="27298650"/>
          <a:ext cx="714375" cy="819593"/>
        </a:xfrm>
        <a:prstGeom prst="rect">
          <a:avLst/>
        </a:prstGeom>
      </xdr:spPr>
    </xdr:pic>
    <xdr:clientData/>
  </xdr:twoCellAnchor>
  <xdr:twoCellAnchor editAs="oneCell">
    <xdr:from>
      <xdr:col>5</xdr:col>
      <xdr:colOff>57150</xdr:colOff>
      <xdr:row>199</xdr:row>
      <xdr:rowOff>19050</xdr:rowOff>
    </xdr:from>
    <xdr:to>
      <xdr:col>6</xdr:col>
      <xdr:colOff>161925</xdr:colOff>
      <xdr:row>204</xdr:row>
      <xdr:rowOff>443</xdr:rowOff>
    </xdr:to>
    <xdr:pic>
      <xdr:nvPicPr>
        <xdr:cNvPr id="14" name="Picture 13" descr="logo.jpg"/>
        <xdr:cNvPicPr>
          <a:picLocks noChangeAspect="1"/>
        </xdr:cNvPicPr>
      </xdr:nvPicPr>
      <xdr:blipFill>
        <a:blip xmlns:r="http://schemas.openxmlformats.org/officeDocument/2006/relationships" r:embed="rId1" cstate="print">
          <a:duotone>
            <a:schemeClr val="bg2">
              <a:shade val="45000"/>
              <a:satMod val="135000"/>
            </a:schemeClr>
            <a:prstClr val="white"/>
          </a:duotone>
        </a:blip>
        <a:stretch>
          <a:fillRect/>
        </a:stretch>
      </xdr:blipFill>
      <xdr:spPr>
        <a:xfrm>
          <a:off x="2028825" y="29622750"/>
          <a:ext cx="714375" cy="819593"/>
        </a:xfrm>
        <a:prstGeom prst="rect">
          <a:avLst/>
        </a:prstGeom>
      </xdr:spPr>
    </xdr:pic>
    <xdr:clientData/>
  </xdr:twoCellAnchor>
  <xdr:twoCellAnchor editAs="oneCell">
    <xdr:from>
      <xdr:col>5</xdr:col>
      <xdr:colOff>180975</xdr:colOff>
      <xdr:row>214</xdr:row>
      <xdr:rowOff>114300</xdr:rowOff>
    </xdr:from>
    <xdr:to>
      <xdr:col>6</xdr:col>
      <xdr:colOff>285750</xdr:colOff>
      <xdr:row>219</xdr:row>
      <xdr:rowOff>181418</xdr:rowOff>
    </xdr:to>
    <xdr:pic>
      <xdr:nvPicPr>
        <xdr:cNvPr id="15" name="Picture 14" descr="logo.jpg"/>
        <xdr:cNvPicPr>
          <a:picLocks noChangeAspect="1"/>
        </xdr:cNvPicPr>
      </xdr:nvPicPr>
      <xdr:blipFill>
        <a:blip xmlns:r="http://schemas.openxmlformats.org/officeDocument/2006/relationships" r:embed="rId1" cstate="print">
          <a:duotone>
            <a:schemeClr val="bg2">
              <a:shade val="45000"/>
              <a:satMod val="135000"/>
            </a:schemeClr>
            <a:prstClr val="white"/>
          </a:duotone>
        </a:blip>
        <a:stretch>
          <a:fillRect/>
        </a:stretch>
      </xdr:blipFill>
      <xdr:spPr>
        <a:xfrm>
          <a:off x="2152650" y="32032575"/>
          <a:ext cx="714375" cy="819593"/>
        </a:xfrm>
        <a:prstGeom prst="rect">
          <a:avLst/>
        </a:prstGeom>
      </xdr:spPr>
    </xdr:pic>
    <xdr:clientData/>
  </xdr:twoCellAnchor>
  <xdr:twoCellAnchor editAs="oneCell">
    <xdr:from>
      <xdr:col>5</xdr:col>
      <xdr:colOff>85725</xdr:colOff>
      <xdr:row>230</xdr:row>
      <xdr:rowOff>66675</xdr:rowOff>
    </xdr:from>
    <xdr:to>
      <xdr:col>6</xdr:col>
      <xdr:colOff>190500</xdr:colOff>
      <xdr:row>236</xdr:row>
      <xdr:rowOff>9968</xdr:rowOff>
    </xdr:to>
    <xdr:pic>
      <xdr:nvPicPr>
        <xdr:cNvPr id="16" name="Picture 15" descr="logo.jpg"/>
        <xdr:cNvPicPr>
          <a:picLocks noChangeAspect="1"/>
        </xdr:cNvPicPr>
      </xdr:nvPicPr>
      <xdr:blipFill>
        <a:blip xmlns:r="http://schemas.openxmlformats.org/officeDocument/2006/relationships" r:embed="rId1" cstate="print">
          <a:duotone>
            <a:schemeClr val="bg2">
              <a:shade val="45000"/>
              <a:satMod val="135000"/>
            </a:schemeClr>
            <a:prstClr val="white"/>
          </a:duotone>
        </a:blip>
        <a:stretch>
          <a:fillRect/>
        </a:stretch>
      </xdr:blipFill>
      <xdr:spPr>
        <a:xfrm>
          <a:off x="2057400" y="34442400"/>
          <a:ext cx="714375" cy="819593"/>
        </a:xfrm>
        <a:prstGeom prst="rect">
          <a:avLst/>
        </a:prstGeom>
      </xdr:spPr>
    </xdr:pic>
    <xdr:clientData/>
  </xdr:twoCellAnchor>
  <xdr:twoCellAnchor editAs="oneCell">
    <xdr:from>
      <xdr:col>5</xdr:col>
      <xdr:colOff>28575</xdr:colOff>
      <xdr:row>246</xdr:row>
      <xdr:rowOff>85725</xdr:rowOff>
    </xdr:from>
    <xdr:to>
      <xdr:col>6</xdr:col>
      <xdr:colOff>133350</xdr:colOff>
      <xdr:row>252</xdr:row>
      <xdr:rowOff>443</xdr:rowOff>
    </xdr:to>
    <xdr:pic>
      <xdr:nvPicPr>
        <xdr:cNvPr id="17" name="Picture 16" descr="logo.jpg"/>
        <xdr:cNvPicPr>
          <a:picLocks noChangeAspect="1"/>
        </xdr:cNvPicPr>
      </xdr:nvPicPr>
      <xdr:blipFill>
        <a:blip xmlns:r="http://schemas.openxmlformats.org/officeDocument/2006/relationships" r:embed="rId1" cstate="print">
          <a:duotone>
            <a:schemeClr val="bg2">
              <a:shade val="45000"/>
              <a:satMod val="135000"/>
            </a:schemeClr>
            <a:prstClr val="white"/>
          </a:duotone>
        </a:blip>
        <a:stretch>
          <a:fillRect/>
        </a:stretch>
      </xdr:blipFill>
      <xdr:spPr>
        <a:xfrm>
          <a:off x="2000250" y="36633150"/>
          <a:ext cx="714375" cy="819593"/>
        </a:xfrm>
        <a:prstGeom prst="rect">
          <a:avLst/>
        </a:prstGeom>
      </xdr:spPr>
    </xdr:pic>
    <xdr:clientData/>
  </xdr:twoCellAnchor>
  <xdr:twoCellAnchor editAs="oneCell">
    <xdr:from>
      <xdr:col>5</xdr:col>
      <xdr:colOff>152400</xdr:colOff>
      <xdr:row>261</xdr:row>
      <xdr:rowOff>133350</xdr:rowOff>
    </xdr:from>
    <xdr:to>
      <xdr:col>6</xdr:col>
      <xdr:colOff>257175</xdr:colOff>
      <xdr:row>266</xdr:row>
      <xdr:rowOff>143318</xdr:rowOff>
    </xdr:to>
    <xdr:pic>
      <xdr:nvPicPr>
        <xdr:cNvPr id="18" name="Picture 17" descr="logo.jpg"/>
        <xdr:cNvPicPr>
          <a:picLocks noChangeAspect="1"/>
        </xdr:cNvPicPr>
      </xdr:nvPicPr>
      <xdr:blipFill>
        <a:blip xmlns:r="http://schemas.openxmlformats.org/officeDocument/2006/relationships" r:embed="rId1" cstate="print">
          <a:duotone>
            <a:schemeClr val="bg2">
              <a:shade val="45000"/>
              <a:satMod val="135000"/>
            </a:schemeClr>
            <a:prstClr val="white"/>
          </a:duotone>
        </a:blip>
        <a:stretch>
          <a:fillRect/>
        </a:stretch>
      </xdr:blipFill>
      <xdr:spPr>
        <a:xfrm>
          <a:off x="2124075" y="38985825"/>
          <a:ext cx="714375" cy="819593"/>
        </a:xfrm>
        <a:prstGeom prst="rect">
          <a:avLst/>
        </a:prstGeom>
      </xdr:spPr>
    </xdr:pic>
    <xdr:clientData/>
  </xdr:twoCellAnchor>
  <xdr:twoCellAnchor editAs="oneCell">
    <xdr:from>
      <xdr:col>5</xdr:col>
      <xdr:colOff>152400</xdr:colOff>
      <xdr:row>277</xdr:row>
      <xdr:rowOff>152400</xdr:rowOff>
    </xdr:from>
    <xdr:to>
      <xdr:col>6</xdr:col>
      <xdr:colOff>257175</xdr:colOff>
      <xdr:row>282</xdr:row>
      <xdr:rowOff>162368</xdr:rowOff>
    </xdr:to>
    <xdr:pic>
      <xdr:nvPicPr>
        <xdr:cNvPr id="19" name="Picture 18" descr="logo.jpg"/>
        <xdr:cNvPicPr>
          <a:picLocks noChangeAspect="1"/>
        </xdr:cNvPicPr>
      </xdr:nvPicPr>
      <xdr:blipFill>
        <a:blip xmlns:r="http://schemas.openxmlformats.org/officeDocument/2006/relationships" r:embed="rId1" cstate="print">
          <a:duotone>
            <a:schemeClr val="bg2">
              <a:shade val="45000"/>
              <a:satMod val="135000"/>
            </a:schemeClr>
            <a:prstClr val="white"/>
          </a:duotone>
        </a:blip>
        <a:stretch>
          <a:fillRect/>
        </a:stretch>
      </xdr:blipFill>
      <xdr:spPr>
        <a:xfrm>
          <a:off x="2124075" y="41367075"/>
          <a:ext cx="714375" cy="819593"/>
        </a:xfrm>
        <a:prstGeom prst="rect">
          <a:avLst/>
        </a:prstGeom>
      </xdr:spPr>
    </xdr:pic>
    <xdr:clientData/>
  </xdr:twoCellAnchor>
  <xdr:twoCellAnchor editAs="oneCell">
    <xdr:from>
      <xdr:col>5</xdr:col>
      <xdr:colOff>219075</xdr:colOff>
      <xdr:row>293</xdr:row>
      <xdr:rowOff>76200</xdr:rowOff>
    </xdr:from>
    <xdr:to>
      <xdr:col>6</xdr:col>
      <xdr:colOff>323850</xdr:colOff>
      <xdr:row>298</xdr:row>
      <xdr:rowOff>86168</xdr:rowOff>
    </xdr:to>
    <xdr:pic>
      <xdr:nvPicPr>
        <xdr:cNvPr id="20" name="Picture 19" descr="logo.jpg"/>
        <xdr:cNvPicPr>
          <a:picLocks noChangeAspect="1"/>
        </xdr:cNvPicPr>
      </xdr:nvPicPr>
      <xdr:blipFill>
        <a:blip xmlns:r="http://schemas.openxmlformats.org/officeDocument/2006/relationships" r:embed="rId1" cstate="print">
          <a:duotone>
            <a:schemeClr val="bg2">
              <a:shade val="45000"/>
              <a:satMod val="135000"/>
            </a:schemeClr>
            <a:prstClr val="white"/>
          </a:duotone>
        </a:blip>
        <a:stretch>
          <a:fillRect/>
        </a:stretch>
      </xdr:blipFill>
      <xdr:spPr>
        <a:xfrm>
          <a:off x="2190750" y="43691175"/>
          <a:ext cx="714375" cy="819593"/>
        </a:xfrm>
        <a:prstGeom prst="rect">
          <a:avLst/>
        </a:prstGeom>
      </xdr:spPr>
    </xdr:pic>
    <xdr:clientData/>
  </xdr:twoCellAnchor>
  <xdr:twoCellAnchor editAs="oneCell">
    <xdr:from>
      <xdr:col>4</xdr:col>
      <xdr:colOff>523875</xdr:colOff>
      <xdr:row>309</xdr:row>
      <xdr:rowOff>85725</xdr:rowOff>
    </xdr:from>
    <xdr:to>
      <xdr:col>6</xdr:col>
      <xdr:colOff>19050</xdr:colOff>
      <xdr:row>315</xdr:row>
      <xdr:rowOff>48068</xdr:rowOff>
    </xdr:to>
    <xdr:pic>
      <xdr:nvPicPr>
        <xdr:cNvPr id="21" name="Picture 20" descr="logo.jpg"/>
        <xdr:cNvPicPr>
          <a:picLocks noChangeAspect="1"/>
        </xdr:cNvPicPr>
      </xdr:nvPicPr>
      <xdr:blipFill>
        <a:blip xmlns:r="http://schemas.openxmlformats.org/officeDocument/2006/relationships" r:embed="rId1" cstate="print">
          <a:duotone>
            <a:schemeClr val="bg2">
              <a:shade val="45000"/>
              <a:satMod val="135000"/>
            </a:schemeClr>
            <a:prstClr val="white"/>
          </a:duotone>
        </a:blip>
        <a:stretch>
          <a:fillRect/>
        </a:stretch>
      </xdr:blipFill>
      <xdr:spPr>
        <a:xfrm>
          <a:off x="1885950" y="46024800"/>
          <a:ext cx="714375" cy="819593"/>
        </a:xfrm>
        <a:prstGeom prst="rect">
          <a:avLst/>
        </a:prstGeom>
      </xdr:spPr>
    </xdr:pic>
    <xdr:clientData/>
  </xdr:twoCellAnchor>
  <xdr:twoCellAnchor editAs="oneCell">
    <xdr:from>
      <xdr:col>4</xdr:col>
      <xdr:colOff>581025</xdr:colOff>
      <xdr:row>323</xdr:row>
      <xdr:rowOff>142875</xdr:rowOff>
    </xdr:from>
    <xdr:to>
      <xdr:col>6</xdr:col>
      <xdr:colOff>76200</xdr:colOff>
      <xdr:row>329</xdr:row>
      <xdr:rowOff>19493</xdr:rowOff>
    </xdr:to>
    <xdr:pic>
      <xdr:nvPicPr>
        <xdr:cNvPr id="22" name="Picture 21" descr="logo.jpg"/>
        <xdr:cNvPicPr>
          <a:picLocks noChangeAspect="1"/>
        </xdr:cNvPicPr>
      </xdr:nvPicPr>
      <xdr:blipFill>
        <a:blip xmlns:r="http://schemas.openxmlformats.org/officeDocument/2006/relationships" r:embed="rId1" cstate="print">
          <a:duotone>
            <a:schemeClr val="bg2">
              <a:shade val="45000"/>
              <a:satMod val="135000"/>
            </a:schemeClr>
            <a:prstClr val="white"/>
          </a:duotone>
        </a:blip>
        <a:stretch>
          <a:fillRect/>
        </a:stretch>
      </xdr:blipFill>
      <xdr:spPr>
        <a:xfrm>
          <a:off x="1943100" y="48263175"/>
          <a:ext cx="714375" cy="819593"/>
        </a:xfrm>
        <a:prstGeom prst="rect">
          <a:avLst/>
        </a:prstGeom>
      </xdr:spPr>
    </xdr:pic>
    <xdr:clientData/>
  </xdr:twoCellAnchor>
  <xdr:twoCellAnchor editAs="oneCell">
    <xdr:from>
      <xdr:col>5</xdr:col>
      <xdr:colOff>0</xdr:colOff>
      <xdr:row>338</xdr:row>
      <xdr:rowOff>114300</xdr:rowOff>
    </xdr:from>
    <xdr:to>
      <xdr:col>6</xdr:col>
      <xdr:colOff>104775</xdr:colOff>
      <xdr:row>343</xdr:row>
      <xdr:rowOff>124268</xdr:rowOff>
    </xdr:to>
    <xdr:pic>
      <xdr:nvPicPr>
        <xdr:cNvPr id="23" name="Picture 22" descr="logo.jpg"/>
        <xdr:cNvPicPr>
          <a:picLocks noChangeAspect="1"/>
        </xdr:cNvPicPr>
      </xdr:nvPicPr>
      <xdr:blipFill>
        <a:blip xmlns:r="http://schemas.openxmlformats.org/officeDocument/2006/relationships" r:embed="rId1" cstate="print">
          <a:duotone>
            <a:schemeClr val="bg2">
              <a:shade val="45000"/>
              <a:satMod val="135000"/>
            </a:schemeClr>
            <a:prstClr val="white"/>
          </a:duotone>
        </a:blip>
        <a:stretch>
          <a:fillRect/>
        </a:stretch>
      </xdr:blipFill>
      <xdr:spPr>
        <a:xfrm>
          <a:off x="1971675" y="50511075"/>
          <a:ext cx="714375" cy="819593"/>
        </a:xfrm>
        <a:prstGeom prst="rect">
          <a:avLst/>
        </a:prstGeom>
      </xdr:spPr>
    </xdr:pic>
    <xdr:clientData/>
  </xdr:twoCellAnchor>
  <xdr:twoCellAnchor editAs="oneCell">
    <xdr:from>
      <xdr:col>4</xdr:col>
      <xdr:colOff>581025</xdr:colOff>
      <xdr:row>354</xdr:row>
      <xdr:rowOff>104775</xdr:rowOff>
    </xdr:from>
    <xdr:to>
      <xdr:col>6</xdr:col>
      <xdr:colOff>76200</xdr:colOff>
      <xdr:row>359</xdr:row>
      <xdr:rowOff>86168</xdr:rowOff>
    </xdr:to>
    <xdr:pic>
      <xdr:nvPicPr>
        <xdr:cNvPr id="24" name="Picture 23" descr="logo.jpg"/>
        <xdr:cNvPicPr>
          <a:picLocks noChangeAspect="1"/>
        </xdr:cNvPicPr>
      </xdr:nvPicPr>
      <xdr:blipFill>
        <a:blip xmlns:r="http://schemas.openxmlformats.org/officeDocument/2006/relationships" r:embed="rId1" cstate="print">
          <a:duotone>
            <a:schemeClr val="bg2">
              <a:shade val="45000"/>
              <a:satMod val="135000"/>
            </a:schemeClr>
            <a:prstClr val="white"/>
          </a:duotone>
        </a:blip>
        <a:stretch>
          <a:fillRect/>
        </a:stretch>
      </xdr:blipFill>
      <xdr:spPr>
        <a:xfrm>
          <a:off x="1943100" y="53025675"/>
          <a:ext cx="714375" cy="819593"/>
        </a:xfrm>
        <a:prstGeom prst="rect">
          <a:avLst/>
        </a:prstGeom>
      </xdr:spPr>
    </xdr:pic>
    <xdr:clientData/>
  </xdr:twoCellAnchor>
  <xdr:twoCellAnchor editAs="oneCell">
    <xdr:from>
      <xdr:col>5</xdr:col>
      <xdr:colOff>38100</xdr:colOff>
      <xdr:row>368</xdr:row>
      <xdr:rowOff>57150</xdr:rowOff>
    </xdr:from>
    <xdr:to>
      <xdr:col>6</xdr:col>
      <xdr:colOff>142875</xdr:colOff>
      <xdr:row>373</xdr:row>
      <xdr:rowOff>143318</xdr:rowOff>
    </xdr:to>
    <xdr:pic>
      <xdr:nvPicPr>
        <xdr:cNvPr id="25" name="Picture 24" descr="logo.jpg"/>
        <xdr:cNvPicPr>
          <a:picLocks noChangeAspect="1"/>
        </xdr:cNvPicPr>
      </xdr:nvPicPr>
      <xdr:blipFill>
        <a:blip xmlns:r="http://schemas.openxmlformats.org/officeDocument/2006/relationships" r:embed="rId1" cstate="print">
          <a:duotone>
            <a:schemeClr val="bg2">
              <a:shade val="45000"/>
              <a:satMod val="135000"/>
            </a:schemeClr>
            <a:prstClr val="white"/>
          </a:duotone>
        </a:blip>
        <a:stretch>
          <a:fillRect/>
        </a:stretch>
      </xdr:blipFill>
      <xdr:spPr>
        <a:xfrm>
          <a:off x="2009775" y="55245000"/>
          <a:ext cx="714375" cy="819593"/>
        </a:xfrm>
        <a:prstGeom prst="rect">
          <a:avLst/>
        </a:prstGeom>
      </xdr:spPr>
    </xdr:pic>
    <xdr:clientData/>
  </xdr:twoCellAnchor>
  <xdr:twoCellAnchor editAs="oneCell">
    <xdr:from>
      <xdr:col>5</xdr:col>
      <xdr:colOff>76200</xdr:colOff>
      <xdr:row>383</xdr:row>
      <xdr:rowOff>152400</xdr:rowOff>
    </xdr:from>
    <xdr:to>
      <xdr:col>6</xdr:col>
      <xdr:colOff>180975</xdr:colOff>
      <xdr:row>388</xdr:row>
      <xdr:rowOff>162368</xdr:rowOff>
    </xdr:to>
    <xdr:pic>
      <xdr:nvPicPr>
        <xdr:cNvPr id="26" name="Picture 25" descr="logo.jpg"/>
        <xdr:cNvPicPr>
          <a:picLocks noChangeAspect="1"/>
        </xdr:cNvPicPr>
      </xdr:nvPicPr>
      <xdr:blipFill>
        <a:blip xmlns:r="http://schemas.openxmlformats.org/officeDocument/2006/relationships" r:embed="rId1" cstate="print">
          <a:duotone>
            <a:schemeClr val="bg2">
              <a:shade val="45000"/>
              <a:satMod val="135000"/>
            </a:schemeClr>
            <a:prstClr val="white"/>
          </a:duotone>
        </a:blip>
        <a:stretch>
          <a:fillRect/>
        </a:stretch>
      </xdr:blipFill>
      <xdr:spPr>
        <a:xfrm>
          <a:off x="2047875" y="57721500"/>
          <a:ext cx="714375" cy="819593"/>
        </a:xfrm>
        <a:prstGeom prst="rect">
          <a:avLst/>
        </a:prstGeom>
      </xdr:spPr>
    </xdr:pic>
    <xdr:clientData/>
  </xdr:twoCellAnchor>
  <xdr:twoCellAnchor editAs="oneCell">
    <xdr:from>
      <xdr:col>5</xdr:col>
      <xdr:colOff>9525</xdr:colOff>
      <xdr:row>400</xdr:row>
      <xdr:rowOff>9525</xdr:rowOff>
    </xdr:from>
    <xdr:to>
      <xdr:col>6</xdr:col>
      <xdr:colOff>114300</xdr:colOff>
      <xdr:row>405</xdr:row>
      <xdr:rowOff>57593</xdr:rowOff>
    </xdr:to>
    <xdr:pic>
      <xdr:nvPicPr>
        <xdr:cNvPr id="27" name="Picture 26" descr="logo.jpg"/>
        <xdr:cNvPicPr>
          <a:picLocks noChangeAspect="1"/>
        </xdr:cNvPicPr>
      </xdr:nvPicPr>
      <xdr:blipFill>
        <a:blip xmlns:r="http://schemas.openxmlformats.org/officeDocument/2006/relationships" r:embed="rId1" cstate="print">
          <a:duotone>
            <a:schemeClr val="bg2">
              <a:shade val="45000"/>
              <a:satMod val="135000"/>
            </a:schemeClr>
            <a:prstClr val="white"/>
          </a:duotone>
        </a:blip>
        <a:stretch>
          <a:fillRect/>
        </a:stretch>
      </xdr:blipFill>
      <xdr:spPr>
        <a:xfrm>
          <a:off x="1981200" y="60131325"/>
          <a:ext cx="714375" cy="819593"/>
        </a:xfrm>
        <a:prstGeom prst="rect">
          <a:avLst/>
        </a:prstGeom>
      </xdr:spPr>
    </xdr:pic>
    <xdr:clientData/>
  </xdr:twoCellAnchor>
  <xdr:twoCellAnchor editAs="oneCell">
    <xdr:from>
      <xdr:col>5</xdr:col>
      <xdr:colOff>38100</xdr:colOff>
      <xdr:row>415</xdr:row>
      <xdr:rowOff>104775</xdr:rowOff>
    </xdr:from>
    <xdr:to>
      <xdr:col>6</xdr:col>
      <xdr:colOff>142875</xdr:colOff>
      <xdr:row>421</xdr:row>
      <xdr:rowOff>19493</xdr:rowOff>
    </xdr:to>
    <xdr:pic>
      <xdr:nvPicPr>
        <xdr:cNvPr id="28" name="Picture 27" descr="logo.jpg"/>
        <xdr:cNvPicPr>
          <a:picLocks noChangeAspect="1"/>
        </xdr:cNvPicPr>
      </xdr:nvPicPr>
      <xdr:blipFill>
        <a:blip xmlns:r="http://schemas.openxmlformats.org/officeDocument/2006/relationships" r:embed="rId1" cstate="print">
          <a:duotone>
            <a:schemeClr val="bg2">
              <a:shade val="45000"/>
              <a:satMod val="135000"/>
            </a:schemeClr>
            <a:prstClr val="white"/>
          </a:duotone>
        </a:blip>
        <a:stretch>
          <a:fillRect/>
        </a:stretch>
      </xdr:blipFill>
      <xdr:spPr>
        <a:xfrm>
          <a:off x="2009775" y="62455425"/>
          <a:ext cx="714375" cy="819593"/>
        </a:xfrm>
        <a:prstGeom prst="rect">
          <a:avLst/>
        </a:prstGeom>
      </xdr:spPr>
    </xdr:pic>
    <xdr:clientData/>
  </xdr:twoCellAnchor>
  <xdr:twoCellAnchor editAs="oneCell">
    <xdr:from>
      <xdr:col>4</xdr:col>
      <xdr:colOff>561975</xdr:colOff>
      <xdr:row>431</xdr:row>
      <xdr:rowOff>85725</xdr:rowOff>
    </xdr:from>
    <xdr:to>
      <xdr:col>6</xdr:col>
      <xdr:colOff>57150</xdr:colOff>
      <xdr:row>437</xdr:row>
      <xdr:rowOff>29018</xdr:rowOff>
    </xdr:to>
    <xdr:pic>
      <xdr:nvPicPr>
        <xdr:cNvPr id="29" name="Picture 28" descr="logo.jpg"/>
        <xdr:cNvPicPr>
          <a:picLocks noChangeAspect="1"/>
        </xdr:cNvPicPr>
      </xdr:nvPicPr>
      <xdr:blipFill>
        <a:blip xmlns:r="http://schemas.openxmlformats.org/officeDocument/2006/relationships" r:embed="rId1" cstate="print">
          <a:duotone>
            <a:schemeClr val="bg2">
              <a:shade val="45000"/>
              <a:satMod val="135000"/>
            </a:schemeClr>
            <a:prstClr val="white"/>
          </a:duotone>
        </a:blip>
        <a:stretch>
          <a:fillRect/>
        </a:stretch>
      </xdr:blipFill>
      <xdr:spPr>
        <a:xfrm>
          <a:off x="1924050" y="64789050"/>
          <a:ext cx="714375" cy="819593"/>
        </a:xfrm>
        <a:prstGeom prst="rect">
          <a:avLst/>
        </a:prstGeom>
      </xdr:spPr>
    </xdr:pic>
    <xdr:clientData/>
  </xdr:twoCellAnchor>
  <xdr:twoCellAnchor editAs="oneCell">
    <xdr:from>
      <xdr:col>4</xdr:col>
      <xdr:colOff>561975</xdr:colOff>
      <xdr:row>446</xdr:row>
      <xdr:rowOff>123825</xdr:rowOff>
    </xdr:from>
    <xdr:to>
      <xdr:col>6</xdr:col>
      <xdr:colOff>57150</xdr:colOff>
      <xdr:row>451</xdr:row>
      <xdr:rowOff>133793</xdr:rowOff>
    </xdr:to>
    <xdr:pic>
      <xdr:nvPicPr>
        <xdr:cNvPr id="30" name="Picture 29" descr="logo.jpg"/>
        <xdr:cNvPicPr>
          <a:picLocks noChangeAspect="1"/>
        </xdr:cNvPicPr>
      </xdr:nvPicPr>
      <xdr:blipFill>
        <a:blip xmlns:r="http://schemas.openxmlformats.org/officeDocument/2006/relationships" r:embed="rId1" cstate="print">
          <a:duotone>
            <a:schemeClr val="bg2">
              <a:shade val="45000"/>
              <a:satMod val="135000"/>
            </a:schemeClr>
            <a:prstClr val="white"/>
          </a:duotone>
        </a:blip>
        <a:stretch>
          <a:fillRect/>
        </a:stretch>
      </xdr:blipFill>
      <xdr:spPr>
        <a:xfrm>
          <a:off x="1924050" y="67113150"/>
          <a:ext cx="714375" cy="819593"/>
        </a:xfrm>
        <a:prstGeom prst="rect">
          <a:avLst/>
        </a:prstGeom>
      </xdr:spPr>
    </xdr:pic>
    <xdr:clientData/>
  </xdr:twoCellAnchor>
  <xdr:twoCellAnchor editAs="oneCell">
    <xdr:from>
      <xdr:col>5</xdr:col>
      <xdr:colOff>0</xdr:colOff>
      <xdr:row>463</xdr:row>
      <xdr:rowOff>28575</xdr:rowOff>
    </xdr:from>
    <xdr:to>
      <xdr:col>6</xdr:col>
      <xdr:colOff>104775</xdr:colOff>
      <xdr:row>468</xdr:row>
      <xdr:rowOff>9968</xdr:rowOff>
    </xdr:to>
    <xdr:pic>
      <xdr:nvPicPr>
        <xdr:cNvPr id="31" name="Picture 30" descr="logo.jpg"/>
        <xdr:cNvPicPr>
          <a:picLocks noChangeAspect="1"/>
        </xdr:cNvPicPr>
      </xdr:nvPicPr>
      <xdr:blipFill>
        <a:blip xmlns:r="http://schemas.openxmlformats.org/officeDocument/2006/relationships" r:embed="rId1" cstate="print">
          <a:duotone>
            <a:schemeClr val="bg2">
              <a:shade val="45000"/>
              <a:satMod val="135000"/>
            </a:schemeClr>
            <a:prstClr val="white"/>
          </a:duotone>
        </a:blip>
        <a:stretch>
          <a:fillRect/>
        </a:stretch>
      </xdr:blipFill>
      <xdr:spPr>
        <a:xfrm>
          <a:off x="1971675" y="69561075"/>
          <a:ext cx="714375" cy="819593"/>
        </a:xfrm>
        <a:prstGeom prst="rect">
          <a:avLst/>
        </a:prstGeom>
      </xdr:spPr>
    </xdr:pic>
    <xdr:clientData/>
  </xdr:twoCellAnchor>
  <xdr:twoCellAnchor editAs="oneCell">
    <xdr:from>
      <xdr:col>4</xdr:col>
      <xdr:colOff>600075</xdr:colOff>
      <xdr:row>478</xdr:row>
      <xdr:rowOff>114300</xdr:rowOff>
    </xdr:from>
    <xdr:to>
      <xdr:col>6</xdr:col>
      <xdr:colOff>95250</xdr:colOff>
      <xdr:row>484</xdr:row>
      <xdr:rowOff>9968</xdr:rowOff>
    </xdr:to>
    <xdr:pic>
      <xdr:nvPicPr>
        <xdr:cNvPr id="32" name="Picture 31" descr="logo.jpg"/>
        <xdr:cNvPicPr>
          <a:picLocks noChangeAspect="1"/>
        </xdr:cNvPicPr>
      </xdr:nvPicPr>
      <xdr:blipFill>
        <a:blip xmlns:r="http://schemas.openxmlformats.org/officeDocument/2006/relationships" r:embed="rId1" cstate="print">
          <a:duotone>
            <a:schemeClr val="bg2">
              <a:shade val="45000"/>
              <a:satMod val="135000"/>
            </a:schemeClr>
            <a:prstClr val="white"/>
          </a:duotone>
        </a:blip>
        <a:stretch>
          <a:fillRect/>
        </a:stretch>
      </xdr:blipFill>
      <xdr:spPr>
        <a:xfrm>
          <a:off x="1962150" y="71799450"/>
          <a:ext cx="714375" cy="819593"/>
        </a:xfrm>
        <a:prstGeom prst="rect">
          <a:avLst/>
        </a:prstGeom>
      </xdr:spPr>
    </xdr:pic>
    <xdr:clientData/>
  </xdr:twoCellAnchor>
  <xdr:twoCellAnchor editAs="oneCell">
    <xdr:from>
      <xdr:col>4</xdr:col>
      <xdr:colOff>581025</xdr:colOff>
      <xdr:row>495</xdr:row>
      <xdr:rowOff>38100</xdr:rowOff>
    </xdr:from>
    <xdr:to>
      <xdr:col>6</xdr:col>
      <xdr:colOff>76200</xdr:colOff>
      <xdr:row>500</xdr:row>
      <xdr:rowOff>19493</xdr:rowOff>
    </xdr:to>
    <xdr:pic>
      <xdr:nvPicPr>
        <xdr:cNvPr id="33" name="Picture 32" descr="logo.jpg"/>
        <xdr:cNvPicPr>
          <a:picLocks noChangeAspect="1"/>
        </xdr:cNvPicPr>
      </xdr:nvPicPr>
      <xdr:blipFill>
        <a:blip xmlns:r="http://schemas.openxmlformats.org/officeDocument/2006/relationships" r:embed="rId1" cstate="print">
          <a:duotone>
            <a:schemeClr val="bg2">
              <a:shade val="45000"/>
              <a:satMod val="135000"/>
            </a:schemeClr>
            <a:prstClr val="white"/>
          </a:duotone>
        </a:blip>
        <a:stretch>
          <a:fillRect/>
        </a:stretch>
      </xdr:blipFill>
      <xdr:spPr>
        <a:xfrm>
          <a:off x="1943100" y="74199750"/>
          <a:ext cx="714375" cy="819593"/>
        </a:xfrm>
        <a:prstGeom prst="rect">
          <a:avLst/>
        </a:prstGeom>
      </xdr:spPr>
    </xdr:pic>
    <xdr:clientData/>
  </xdr:twoCellAnchor>
  <xdr:twoCellAnchor editAs="oneCell">
    <xdr:from>
      <xdr:col>4</xdr:col>
      <xdr:colOff>571500</xdr:colOff>
      <xdr:row>510</xdr:row>
      <xdr:rowOff>47625</xdr:rowOff>
    </xdr:from>
    <xdr:to>
      <xdr:col>6</xdr:col>
      <xdr:colOff>66675</xdr:colOff>
      <xdr:row>515</xdr:row>
      <xdr:rowOff>29018</xdr:rowOff>
    </xdr:to>
    <xdr:pic>
      <xdr:nvPicPr>
        <xdr:cNvPr id="34" name="Picture 33" descr="logo.jpg"/>
        <xdr:cNvPicPr>
          <a:picLocks noChangeAspect="1"/>
        </xdr:cNvPicPr>
      </xdr:nvPicPr>
      <xdr:blipFill>
        <a:blip xmlns:r="http://schemas.openxmlformats.org/officeDocument/2006/relationships" r:embed="rId1" cstate="print">
          <a:duotone>
            <a:schemeClr val="bg2">
              <a:shade val="45000"/>
              <a:satMod val="135000"/>
            </a:schemeClr>
            <a:prstClr val="white"/>
          </a:duotone>
        </a:blip>
        <a:stretch>
          <a:fillRect/>
        </a:stretch>
      </xdr:blipFill>
      <xdr:spPr>
        <a:xfrm>
          <a:off x="1933575" y="76590525"/>
          <a:ext cx="714375" cy="819593"/>
        </a:xfrm>
        <a:prstGeom prst="rect">
          <a:avLst/>
        </a:prstGeom>
      </xdr:spPr>
    </xdr:pic>
    <xdr:clientData/>
  </xdr:twoCellAnchor>
  <xdr:twoCellAnchor editAs="oneCell">
    <xdr:from>
      <xdr:col>4</xdr:col>
      <xdr:colOff>561975</xdr:colOff>
      <xdr:row>526</xdr:row>
      <xdr:rowOff>47625</xdr:rowOff>
    </xdr:from>
    <xdr:to>
      <xdr:col>6</xdr:col>
      <xdr:colOff>57150</xdr:colOff>
      <xdr:row>531</xdr:row>
      <xdr:rowOff>29018</xdr:rowOff>
    </xdr:to>
    <xdr:pic>
      <xdr:nvPicPr>
        <xdr:cNvPr id="35" name="Picture 34" descr="logo.jpg"/>
        <xdr:cNvPicPr>
          <a:picLocks noChangeAspect="1"/>
        </xdr:cNvPicPr>
      </xdr:nvPicPr>
      <xdr:blipFill>
        <a:blip xmlns:r="http://schemas.openxmlformats.org/officeDocument/2006/relationships" r:embed="rId1" cstate="print">
          <a:duotone>
            <a:schemeClr val="bg2">
              <a:shade val="45000"/>
              <a:satMod val="135000"/>
            </a:schemeClr>
            <a:prstClr val="white"/>
          </a:duotone>
        </a:blip>
        <a:stretch>
          <a:fillRect/>
        </a:stretch>
      </xdr:blipFill>
      <xdr:spPr>
        <a:xfrm>
          <a:off x="1924050" y="79047975"/>
          <a:ext cx="714375" cy="819593"/>
        </a:xfrm>
        <a:prstGeom prst="rect">
          <a:avLst/>
        </a:prstGeom>
      </xdr:spPr>
    </xdr:pic>
    <xdr:clientData/>
  </xdr:twoCellAnchor>
  <xdr:twoCellAnchor editAs="oneCell">
    <xdr:from>
      <xdr:col>5</xdr:col>
      <xdr:colOff>0</xdr:colOff>
      <xdr:row>541</xdr:row>
      <xdr:rowOff>104775</xdr:rowOff>
    </xdr:from>
    <xdr:to>
      <xdr:col>6</xdr:col>
      <xdr:colOff>104775</xdr:colOff>
      <xdr:row>546</xdr:row>
      <xdr:rowOff>181418</xdr:rowOff>
    </xdr:to>
    <xdr:pic>
      <xdr:nvPicPr>
        <xdr:cNvPr id="36" name="Picture 35" descr="logo.jpg"/>
        <xdr:cNvPicPr>
          <a:picLocks noChangeAspect="1"/>
        </xdr:cNvPicPr>
      </xdr:nvPicPr>
      <xdr:blipFill>
        <a:blip xmlns:r="http://schemas.openxmlformats.org/officeDocument/2006/relationships" r:embed="rId1" cstate="print">
          <a:duotone>
            <a:schemeClr val="bg2">
              <a:shade val="45000"/>
              <a:satMod val="135000"/>
            </a:schemeClr>
            <a:prstClr val="white"/>
          </a:duotone>
        </a:blip>
        <a:stretch>
          <a:fillRect/>
        </a:stretch>
      </xdr:blipFill>
      <xdr:spPr>
        <a:xfrm>
          <a:off x="1971675" y="81353025"/>
          <a:ext cx="714375" cy="819593"/>
        </a:xfrm>
        <a:prstGeom prst="rect">
          <a:avLst/>
        </a:prstGeom>
      </xdr:spPr>
    </xdr:pic>
    <xdr:clientData/>
  </xdr:twoCellAnchor>
  <xdr:twoCellAnchor editAs="oneCell">
    <xdr:from>
      <xdr:col>4</xdr:col>
      <xdr:colOff>581025</xdr:colOff>
      <xdr:row>558</xdr:row>
      <xdr:rowOff>47625</xdr:rowOff>
    </xdr:from>
    <xdr:to>
      <xdr:col>6</xdr:col>
      <xdr:colOff>76200</xdr:colOff>
      <xdr:row>563</xdr:row>
      <xdr:rowOff>95693</xdr:rowOff>
    </xdr:to>
    <xdr:pic>
      <xdr:nvPicPr>
        <xdr:cNvPr id="37" name="Picture 36" descr="logo.jpg"/>
        <xdr:cNvPicPr>
          <a:picLocks noChangeAspect="1"/>
        </xdr:cNvPicPr>
      </xdr:nvPicPr>
      <xdr:blipFill>
        <a:blip xmlns:r="http://schemas.openxmlformats.org/officeDocument/2006/relationships" r:embed="rId1" cstate="print">
          <a:duotone>
            <a:schemeClr val="bg2">
              <a:shade val="45000"/>
              <a:satMod val="135000"/>
            </a:schemeClr>
            <a:prstClr val="white"/>
          </a:duotone>
        </a:blip>
        <a:stretch>
          <a:fillRect/>
        </a:stretch>
      </xdr:blipFill>
      <xdr:spPr>
        <a:xfrm>
          <a:off x="1943100" y="83677125"/>
          <a:ext cx="714375" cy="819593"/>
        </a:xfrm>
        <a:prstGeom prst="rect">
          <a:avLst/>
        </a:prstGeom>
      </xdr:spPr>
    </xdr:pic>
    <xdr:clientData/>
  </xdr:twoCellAnchor>
  <xdr:twoCellAnchor editAs="oneCell">
    <xdr:from>
      <xdr:col>5</xdr:col>
      <xdr:colOff>9525</xdr:colOff>
      <xdr:row>571</xdr:row>
      <xdr:rowOff>142875</xdr:rowOff>
    </xdr:from>
    <xdr:to>
      <xdr:col>6</xdr:col>
      <xdr:colOff>114300</xdr:colOff>
      <xdr:row>577</xdr:row>
      <xdr:rowOff>29018</xdr:rowOff>
    </xdr:to>
    <xdr:pic>
      <xdr:nvPicPr>
        <xdr:cNvPr id="38" name="Picture 37" descr="logo.jpg"/>
        <xdr:cNvPicPr>
          <a:picLocks noChangeAspect="1"/>
        </xdr:cNvPicPr>
      </xdr:nvPicPr>
      <xdr:blipFill>
        <a:blip xmlns:r="http://schemas.openxmlformats.org/officeDocument/2006/relationships" r:embed="rId1" cstate="print">
          <a:duotone>
            <a:schemeClr val="bg2">
              <a:shade val="45000"/>
              <a:satMod val="135000"/>
            </a:schemeClr>
            <a:prstClr val="white"/>
          </a:duotone>
        </a:blip>
        <a:stretch>
          <a:fillRect/>
        </a:stretch>
      </xdr:blipFill>
      <xdr:spPr>
        <a:xfrm>
          <a:off x="1981200" y="85715475"/>
          <a:ext cx="714375" cy="819593"/>
        </a:xfrm>
        <a:prstGeom prst="rect">
          <a:avLst/>
        </a:prstGeom>
      </xdr:spPr>
    </xdr:pic>
    <xdr:clientData/>
  </xdr:twoCellAnchor>
  <xdr:twoCellAnchor editAs="oneCell">
    <xdr:from>
      <xdr:col>5</xdr:col>
      <xdr:colOff>104775</xdr:colOff>
      <xdr:row>586</xdr:row>
      <xdr:rowOff>76200</xdr:rowOff>
    </xdr:from>
    <xdr:to>
      <xdr:col>6</xdr:col>
      <xdr:colOff>209550</xdr:colOff>
      <xdr:row>591</xdr:row>
      <xdr:rowOff>152843</xdr:rowOff>
    </xdr:to>
    <xdr:pic>
      <xdr:nvPicPr>
        <xdr:cNvPr id="39" name="Picture 38" descr="logo.jpg"/>
        <xdr:cNvPicPr>
          <a:picLocks noChangeAspect="1"/>
        </xdr:cNvPicPr>
      </xdr:nvPicPr>
      <xdr:blipFill>
        <a:blip xmlns:r="http://schemas.openxmlformats.org/officeDocument/2006/relationships" r:embed="rId1" cstate="print">
          <a:duotone>
            <a:schemeClr val="bg2">
              <a:shade val="45000"/>
              <a:satMod val="135000"/>
            </a:schemeClr>
            <a:prstClr val="white"/>
          </a:duotone>
        </a:blip>
        <a:stretch>
          <a:fillRect/>
        </a:stretch>
      </xdr:blipFill>
      <xdr:spPr>
        <a:xfrm>
          <a:off x="2076450" y="87925275"/>
          <a:ext cx="714375" cy="819593"/>
        </a:xfrm>
        <a:prstGeom prst="rect">
          <a:avLst/>
        </a:prstGeom>
      </xdr:spPr>
    </xdr:pic>
    <xdr:clientData/>
  </xdr:twoCellAnchor>
  <xdr:twoCellAnchor editAs="oneCell">
    <xdr:from>
      <xdr:col>5</xdr:col>
      <xdr:colOff>76200</xdr:colOff>
      <xdr:row>601</xdr:row>
      <xdr:rowOff>104775</xdr:rowOff>
    </xdr:from>
    <xdr:to>
      <xdr:col>6</xdr:col>
      <xdr:colOff>180975</xdr:colOff>
      <xdr:row>606</xdr:row>
      <xdr:rowOff>181418</xdr:rowOff>
    </xdr:to>
    <xdr:pic>
      <xdr:nvPicPr>
        <xdr:cNvPr id="40" name="Picture 39" descr="logo.jpg"/>
        <xdr:cNvPicPr>
          <a:picLocks noChangeAspect="1"/>
        </xdr:cNvPicPr>
      </xdr:nvPicPr>
      <xdr:blipFill>
        <a:blip xmlns:r="http://schemas.openxmlformats.org/officeDocument/2006/relationships" r:embed="rId1" cstate="print">
          <a:duotone>
            <a:schemeClr val="bg2">
              <a:shade val="45000"/>
              <a:satMod val="135000"/>
            </a:schemeClr>
            <a:prstClr val="white"/>
          </a:duotone>
        </a:blip>
        <a:stretch>
          <a:fillRect/>
        </a:stretch>
      </xdr:blipFill>
      <xdr:spPr>
        <a:xfrm>
          <a:off x="2047875" y="90230325"/>
          <a:ext cx="714375" cy="819593"/>
        </a:xfrm>
        <a:prstGeom prst="rect">
          <a:avLst/>
        </a:prstGeom>
      </xdr:spPr>
    </xdr:pic>
    <xdr:clientData/>
  </xdr:twoCellAnchor>
  <xdr:twoCellAnchor editAs="oneCell">
    <xdr:from>
      <xdr:col>5</xdr:col>
      <xdr:colOff>19050</xdr:colOff>
      <xdr:row>616</xdr:row>
      <xdr:rowOff>104775</xdr:rowOff>
    </xdr:from>
    <xdr:to>
      <xdr:col>6</xdr:col>
      <xdr:colOff>123825</xdr:colOff>
      <xdr:row>621</xdr:row>
      <xdr:rowOff>181418</xdr:rowOff>
    </xdr:to>
    <xdr:pic>
      <xdr:nvPicPr>
        <xdr:cNvPr id="41" name="Picture 40" descr="logo.jpg"/>
        <xdr:cNvPicPr>
          <a:picLocks noChangeAspect="1"/>
        </xdr:cNvPicPr>
      </xdr:nvPicPr>
      <xdr:blipFill>
        <a:blip xmlns:r="http://schemas.openxmlformats.org/officeDocument/2006/relationships" r:embed="rId1" cstate="print">
          <a:duotone>
            <a:schemeClr val="bg2">
              <a:shade val="45000"/>
              <a:satMod val="135000"/>
            </a:schemeClr>
            <a:prstClr val="white"/>
          </a:duotone>
        </a:blip>
        <a:stretch>
          <a:fillRect/>
        </a:stretch>
      </xdr:blipFill>
      <xdr:spPr>
        <a:xfrm>
          <a:off x="1990725" y="92506800"/>
          <a:ext cx="714375" cy="81959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51"/>
  <sheetViews>
    <sheetView workbookViewId="0">
      <selection activeCell="C39" sqref="C39"/>
    </sheetView>
  </sheetViews>
  <sheetFormatPr defaultRowHeight="11.25"/>
  <cols>
    <col min="1" max="1" width="1.85546875" style="8" bestFit="1" customWidth="1"/>
    <col min="2" max="2" width="18.85546875" style="5" bestFit="1" customWidth="1"/>
    <col min="3" max="7" width="2.7109375" style="244" bestFit="1" customWidth="1"/>
    <col min="8" max="8" width="3.5703125" style="244" bestFit="1" customWidth="1"/>
    <col min="9" max="9" width="4.5703125" style="244" customWidth="1"/>
    <col min="10" max="10" width="7.85546875" style="244" bestFit="1" customWidth="1"/>
    <col min="11" max="11" width="7.140625" style="5" bestFit="1" customWidth="1"/>
    <col min="12" max="12" width="9.85546875" style="5" bestFit="1" customWidth="1"/>
    <col min="13" max="13" width="10.28515625" style="5" bestFit="1" customWidth="1"/>
    <col min="14" max="14" width="9.85546875" style="7" customWidth="1"/>
    <col min="15" max="16" width="10.85546875" style="5" bestFit="1" customWidth="1"/>
    <col min="17" max="16384" width="9.140625" style="8"/>
  </cols>
  <sheetData>
    <row r="1" spans="1:16">
      <c r="A1" s="104"/>
      <c r="B1" s="173" t="s">
        <v>29</v>
      </c>
      <c r="G1" s="192"/>
      <c r="H1" s="192"/>
      <c r="I1" s="354" t="s">
        <v>41</v>
      </c>
      <c r="J1" s="355"/>
      <c r="K1" s="355"/>
      <c r="L1" s="356"/>
      <c r="M1" s="356"/>
      <c r="N1" s="356"/>
      <c r="O1" s="191"/>
      <c r="P1" s="193"/>
    </row>
    <row r="2" spans="1:16" ht="13.5" customHeight="1" thickBot="1">
      <c r="A2" s="109"/>
      <c r="B2" s="5" t="s">
        <v>0</v>
      </c>
      <c r="C2" s="243"/>
      <c r="D2" s="183"/>
      <c r="E2" s="183"/>
      <c r="F2" s="183"/>
      <c r="G2" s="183"/>
      <c r="H2" s="183"/>
      <c r="I2" s="183"/>
      <c r="J2" s="183"/>
      <c r="K2" s="244" t="s">
        <v>7</v>
      </c>
      <c r="L2" s="243" t="s">
        <v>5</v>
      </c>
      <c r="M2" s="243" t="s">
        <v>6</v>
      </c>
      <c r="N2" s="182" t="s">
        <v>26</v>
      </c>
      <c r="O2" s="180" t="s">
        <v>7</v>
      </c>
      <c r="P2" s="195" t="s">
        <v>25</v>
      </c>
    </row>
    <row r="3" spans="1:16" ht="13.5" customHeight="1" thickBot="1">
      <c r="A3" s="361" t="s">
        <v>17</v>
      </c>
      <c r="B3" s="362"/>
      <c r="C3" s="296"/>
      <c r="D3" s="296"/>
      <c r="E3" s="296"/>
      <c r="F3" s="296"/>
      <c r="G3" s="296"/>
      <c r="H3" s="296"/>
      <c r="I3" s="286" t="s">
        <v>48</v>
      </c>
      <c r="J3" s="286"/>
      <c r="K3" s="245"/>
      <c r="L3" s="336"/>
      <c r="M3" s="336"/>
      <c r="N3" s="335"/>
      <c r="O3" s="334"/>
      <c r="P3" s="299"/>
    </row>
    <row r="4" spans="1:16">
      <c r="A4" s="111">
        <v>1</v>
      </c>
      <c r="B4" s="241" t="s">
        <v>68</v>
      </c>
      <c r="C4" s="313">
        <v>22</v>
      </c>
      <c r="D4" s="313">
        <v>24</v>
      </c>
      <c r="E4" s="313">
        <v>17</v>
      </c>
      <c r="F4" s="313"/>
      <c r="G4" s="313"/>
      <c r="H4" s="283">
        <f>SUM(C4:G4)</f>
        <v>63</v>
      </c>
      <c r="I4" s="305">
        <v>3</v>
      </c>
      <c r="J4" s="305">
        <f>IF(I4=5,120,IF(I4=4,96,IF(I4=3,72,IF(I4-2,48))))</f>
        <v>72</v>
      </c>
      <c r="K4" s="36">
        <f>H4/J4</f>
        <v>0.875</v>
      </c>
      <c r="L4" s="271">
        <v>10900</v>
      </c>
      <c r="M4" s="37">
        <f>IF(K4&gt;0.79,L4*1,IF(K4&lt;0.79,L4*K4))</f>
        <v>10900</v>
      </c>
      <c r="N4" s="301"/>
      <c r="O4" s="311">
        <f>M4+N4</f>
        <v>10900</v>
      </c>
      <c r="P4" s="112">
        <f>ROUND(O4,-2)</f>
        <v>10900</v>
      </c>
    </row>
    <row r="5" spans="1:16">
      <c r="A5" s="113">
        <v>2</v>
      </c>
      <c r="B5" s="241" t="s">
        <v>69</v>
      </c>
      <c r="C5" s="246">
        <v>23</v>
      </c>
      <c r="D5" s="246">
        <v>23</v>
      </c>
      <c r="E5" s="246">
        <v>23</v>
      </c>
      <c r="F5" s="246"/>
      <c r="G5" s="246"/>
      <c r="H5" s="247">
        <f t="shared" ref="H5:H38" si="0">SUM(C5:G5)</f>
        <v>69</v>
      </c>
      <c r="I5" s="186">
        <v>3</v>
      </c>
      <c r="J5" s="305">
        <f t="shared" ref="J5:J8" si="1">IF(I5=5,120,IF(I5=4,96,IF(I5=3,72,IF(I5-2,48))))</f>
        <v>72</v>
      </c>
      <c r="K5" s="15">
        <f t="shared" ref="K5:K8" si="2">H5/J5</f>
        <v>0.95833333333333337</v>
      </c>
      <c r="L5" s="271">
        <v>10900</v>
      </c>
      <c r="M5" s="16">
        <f t="shared" ref="M5:M8" si="3">IF(K5&gt;0.79,L5*1,IF(K5&lt;0.79,L5*K5))</f>
        <v>10900</v>
      </c>
      <c r="N5" s="187"/>
      <c r="O5" s="248">
        <f t="shared" ref="O5:O38" si="4">M5+N5</f>
        <v>10900</v>
      </c>
      <c r="P5" s="114">
        <f t="shared" ref="P5:P8" si="5">ROUND(O5,-2)</f>
        <v>10900</v>
      </c>
    </row>
    <row r="6" spans="1:16">
      <c r="A6" s="113">
        <v>3</v>
      </c>
      <c r="B6" s="241" t="s">
        <v>70</v>
      </c>
      <c r="C6" s="246">
        <v>20</v>
      </c>
      <c r="D6" s="246">
        <v>23</v>
      </c>
      <c r="E6" s="246">
        <v>23</v>
      </c>
      <c r="F6" s="246"/>
      <c r="G6" s="246"/>
      <c r="H6" s="247">
        <f t="shared" si="0"/>
        <v>66</v>
      </c>
      <c r="I6" s="186">
        <v>3</v>
      </c>
      <c r="J6" s="305">
        <f t="shared" si="1"/>
        <v>72</v>
      </c>
      <c r="K6" s="15">
        <f t="shared" si="2"/>
        <v>0.91666666666666663</v>
      </c>
      <c r="L6" s="271">
        <v>10900</v>
      </c>
      <c r="M6" s="16">
        <f t="shared" si="3"/>
        <v>10900</v>
      </c>
      <c r="N6" s="187"/>
      <c r="O6" s="248">
        <f t="shared" si="4"/>
        <v>10900</v>
      </c>
      <c r="P6" s="114">
        <f t="shared" si="5"/>
        <v>10900</v>
      </c>
    </row>
    <row r="7" spans="1:16">
      <c r="A7" s="113">
        <v>4</v>
      </c>
      <c r="B7" s="241"/>
      <c r="C7" s="246"/>
      <c r="D7" s="246"/>
      <c r="E7" s="246"/>
      <c r="F7" s="246"/>
      <c r="G7" s="246"/>
      <c r="H7" s="247">
        <f t="shared" si="0"/>
        <v>0</v>
      </c>
      <c r="I7" s="186"/>
      <c r="J7" s="305">
        <f t="shared" si="1"/>
        <v>48</v>
      </c>
      <c r="K7" s="15">
        <f t="shared" si="2"/>
        <v>0</v>
      </c>
      <c r="L7" s="271">
        <v>10900</v>
      </c>
      <c r="M7" s="16">
        <f t="shared" si="3"/>
        <v>0</v>
      </c>
      <c r="N7" s="187"/>
      <c r="O7" s="248">
        <f t="shared" si="4"/>
        <v>0</v>
      </c>
      <c r="P7" s="114">
        <f t="shared" si="5"/>
        <v>0</v>
      </c>
    </row>
    <row r="8" spans="1:16" ht="12" thickBot="1">
      <c r="A8" s="115">
        <v>5</v>
      </c>
      <c r="B8" s="241" t="s">
        <v>71</v>
      </c>
      <c r="C8" s="304">
        <v>23</v>
      </c>
      <c r="D8" s="304">
        <v>22</v>
      </c>
      <c r="E8" s="304">
        <v>22</v>
      </c>
      <c r="F8" s="304"/>
      <c r="G8" s="304"/>
      <c r="H8" s="327">
        <f t="shared" si="0"/>
        <v>67</v>
      </c>
      <c r="I8" s="275">
        <v>3</v>
      </c>
      <c r="J8" s="305">
        <f t="shared" si="1"/>
        <v>72</v>
      </c>
      <c r="K8" s="52">
        <f t="shared" si="2"/>
        <v>0.93055555555555558</v>
      </c>
      <c r="L8" s="271">
        <v>10900</v>
      </c>
      <c r="M8" s="54">
        <f t="shared" si="3"/>
        <v>10900</v>
      </c>
      <c r="N8" s="295"/>
      <c r="O8" s="293">
        <f t="shared" si="4"/>
        <v>10900</v>
      </c>
      <c r="P8" s="116">
        <f t="shared" si="5"/>
        <v>10900</v>
      </c>
    </row>
    <row r="9" spans="1:16" ht="12.75" customHeight="1" thickBot="1">
      <c r="A9" s="363" t="s">
        <v>18</v>
      </c>
      <c r="B9" s="364"/>
      <c r="C9" s="318"/>
      <c r="D9" s="318"/>
      <c r="E9" s="318"/>
      <c r="F9" s="318"/>
      <c r="G9" s="318"/>
      <c r="H9" s="318"/>
      <c r="I9" s="318"/>
      <c r="J9" s="318"/>
      <c r="K9" s="64"/>
      <c r="L9" s="66"/>
      <c r="M9" s="316"/>
      <c r="N9" s="316"/>
      <c r="O9" s="291"/>
      <c r="P9" s="329"/>
    </row>
    <row r="10" spans="1:16">
      <c r="A10" s="111">
        <v>1</v>
      </c>
      <c r="B10" s="241" t="s">
        <v>72</v>
      </c>
      <c r="C10" s="337">
        <v>24</v>
      </c>
      <c r="D10" s="337">
        <v>23</v>
      </c>
      <c r="E10" s="288">
        <v>23</v>
      </c>
      <c r="F10" s="288">
        <v>22</v>
      </c>
      <c r="G10" s="288"/>
      <c r="H10" s="283">
        <f t="shared" si="0"/>
        <v>92</v>
      </c>
      <c r="I10" s="305">
        <v>4</v>
      </c>
      <c r="J10" s="305">
        <f>IF(I10=5,120,IF(I10=4,96,IF(I10=3,72,IF(I10-2,48))))</f>
        <v>96</v>
      </c>
      <c r="K10" s="36">
        <f>H10/J10</f>
        <v>0.95833333333333337</v>
      </c>
      <c r="L10" s="289">
        <v>7000</v>
      </c>
      <c r="M10" s="37">
        <f>IF(K10&gt;0.79,L10*1,IF(K10&lt;0.79,L10*K10))</f>
        <v>7000</v>
      </c>
      <c r="N10" s="301"/>
      <c r="O10" s="311">
        <f t="shared" si="4"/>
        <v>7000</v>
      </c>
      <c r="P10" s="112">
        <f>ROUND(O10,-2)</f>
        <v>7000</v>
      </c>
    </row>
    <row r="11" spans="1:16">
      <c r="A11" s="113">
        <v>2</v>
      </c>
      <c r="B11" s="241"/>
      <c r="C11" s="249"/>
      <c r="D11" s="249"/>
      <c r="E11" s="249"/>
      <c r="F11" s="249"/>
      <c r="G11" s="249"/>
      <c r="H11" s="247">
        <f t="shared" si="0"/>
        <v>0</v>
      </c>
      <c r="I11" s="186">
        <v>4</v>
      </c>
      <c r="J11" s="305">
        <f t="shared" ref="J11:J14" si="6">IF(I11=5,120,IF(I11=4,96,IF(I11=3,72,IF(I11-2,48))))</f>
        <v>96</v>
      </c>
      <c r="K11" s="15">
        <f t="shared" ref="K11:K14" si="7">H11/J11</f>
        <v>0</v>
      </c>
      <c r="L11" s="289">
        <v>7000</v>
      </c>
      <c r="M11" s="16">
        <f t="shared" ref="M11:M14" si="8">IF(K11&gt;0.79,L11*1,IF(K11&lt;0.79,L11*K11))</f>
        <v>0</v>
      </c>
      <c r="N11" s="301"/>
      <c r="O11" s="248">
        <f t="shared" si="4"/>
        <v>0</v>
      </c>
      <c r="P11" s="112">
        <f>ROUND(O11,-2)</f>
        <v>0</v>
      </c>
    </row>
    <row r="12" spans="1:16">
      <c r="A12" s="113">
        <v>3</v>
      </c>
      <c r="B12" s="241" t="s">
        <v>73</v>
      </c>
      <c r="C12" s="249">
        <v>24</v>
      </c>
      <c r="D12" s="249">
        <v>24</v>
      </c>
      <c r="E12" s="249">
        <v>24</v>
      </c>
      <c r="F12" s="249">
        <v>18</v>
      </c>
      <c r="G12" s="249"/>
      <c r="H12" s="247">
        <f t="shared" si="0"/>
        <v>90</v>
      </c>
      <c r="I12" s="186">
        <v>4</v>
      </c>
      <c r="J12" s="305">
        <f t="shared" si="6"/>
        <v>96</v>
      </c>
      <c r="K12" s="15">
        <f t="shared" si="7"/>
        <v>0.9375</v>
      </c>
      <c r="L12" s="289">
        <v>7000</v>
      </c>
      <c r="M12" s="16">
        <f t="shared" si="8"/>
        <v>7000</v>
      </c>
      <c r="N12" s="301"/>
      <c r="O12" s="248">
        <f t="shared" si="4"/>
        <v>7000</v>
      </c>
      <c r="P12" s="114">
        <f t="shared" ref="P12:P14" si="9">ROUND(O12,-2)</f>
        <v>7000</v>
      </c>
    </row>
    <row r="13" spans="1:16">
      <c r="A13" s="113">
        <v>4</v>
      </c>
      <c r="B13" s="241" t="s">
        <v>74</v>
      </c>
      <c r="C13" s="249">
        <v>22</v>
      </c>
      <c r="D13" s="249">
        <v>22</v>
      </c>
      <c r="E13" s="249">
        <v>21</v>
      </c>
      <c r="F13" s="249">
        <v>21</v>
      </c>
      <c r="G13" s="249"/>
      <c r="H13" s="247">
        <f t="shared" si="0"/>
        <v>86</v>
      </c>
      <c r="I13" s="186">
        <v>4</v>
      </c>
      <c r="J13" s="305">
        <f t="shared" si="6"/>
        <v>96</v>
      </c>
      <c r="K13" s="15">
        <f t="shared" si="7"/>
        <v>0.89583333333333337</v>
      </c>
      <c r="L13" s="289">
        <v>7000</v>
      </c>
      <c r="M13" s="16">
        <f t="shared" si="8"/>
        <v>7000</v>
      </c>
      <c r="N13" s="301"/>
      <c r="O13" s="248">
        <f t="shared" si="4"/>
        <v>7000</v>
      </c>
      <c r="P13" s="114">
        <f t="shared" si="9"/>
        <v>7000</v>
      </c>
    </row>
    <row r="14" spans="1:16" ht="12" thickBot="1">
      <c r="A14" s="115">
        <v>5</v>
      </c>
      <c r="B14" s="241" t="s">
        <v>75</v>
      </c>
      <c r="C14" s="319">
        <v>23</v>
      </c>
      <c r="D14" s="319">
        <v>24</v>
      </c>
      <c r="E14" s="319">
        <v>23</v>
      </c>
      <c r="F14" s="319">
        <v>21</v>
      </c>
      <c r="G14" s="319"/>
      <c r="H14" s="327">
        <f t="shared" si="0"/>
        <v>91</v>
      </c>
      <c r="I14" s="275">
        <v>4</v>
      </c>
      <c r="J14" s="305">
        <f t="shared" si="6"/>
        <v>96</v>
      </c>
      <c r="K14" s="52">
        <f t="shared" si="7"/>
        <v>0.94791666666666663</v>
      </c>
      <c r="L14" s="289">
        <v>7000</v>
      </c>
      <c r="M14" s="54">
        <f t="shared" si="8"/>
        <v>7000</v>
      </c>
      <c r="N14" s="301"/>
      <c r="O14" s="293">
        <f t="shared" si="4"/>
        <v>7000</v>
      </c>
      <c r="P14" s="116">
        <f t="shared" si="9"/>
        <v>7000</v>
      </c>
    </row>
    <row r="15" spans="1:16" ht="12.75" customHeight="1" thickBot="1">
      <c r="A15" s="365" t="s">
        <v>19</v>
      </c>
      <c r="B15" s="366"/>
      <c r="C15" s="277"/>
      <c r="D15" s="277"/>
      <c r="E15" s="277"/>
      <c r="F15" s="277"/>
      <c r="G15" s="277"/>
      <c r="H15" s="277"/>
      <c r="I15" s="277"/>
      <c r="J15" s="277"/>
      <c r="K15" s="277"/>
      <c r="L15" s="60"/>
      <c r="M15" s="282"/>
      <c r="N15" s="282"/>
      <c r="O15" s="312"/>
      <c r="P15" s="314"/>
    </row>
    <row r="16" spans="1:16">
      <c r="A16" s="111">
        <v>1</v>
      </c>
      <c r="B16" s="241" t="s">
        <v>76</v>
      </c>
      <c r="C16" s="331">
        <v>15</v>
      </c>
      <c r="D16" s="331">
        <v>19</v>
      </c>
      <c r="E16" s="331">
        <v>20</v>
      </c>
      <c r="F16" s="331">
        <v>14</v>
      </c>
      <c r="G16" s="331">
        <v>19</v>
      </c>
      <c r="H16" s="283">
        <f t="shared" si="0"/>
        <v>87</v>
      </c>
      <c r="I16" s="305">
        <v>5</v>
      </c>
      <c r="J16" s="305">
        <f>IF(I16=5,120,IF(I16=4,96,IF(I16=3,72,IF(I16-2,48))))</f>
        <v>120</v>
      </c>
      <c r="K16" s="36">
        <f>H16/J16</f>
        <v>0.72499999999999998</v>
      </c>
      <c r="L16" s="315">
        <v>7200</v>
      </c>
      <c r="M16" s="37">
        <f>IF(K16&gt;0.79,L16*1,IF(K16&lt;0.79,L16*K16))</f>
        <v>5220</v>
      </c>
      <c r="N16" s="301">
        <v>500</v>
      </c>
      <c r="O16" s="311">
        <f t="shared" si="4"/>
        <v>5720</v>
      </c>
      <c r="P16" s="112">
        <f>ROUND(O16,-2)</f>
        <v>5700</v>
      </c>
    </row>
    <row r="17" spans="1:16">
      <c r="A17" s="113">
        <v>2</v>
      </c>
      <c r="B17" s="241" t="s">
        <v>77</v>
      </c>
      <c r="C17" s="250">
        <v>21</v>
      </c>
      <c r="D17" s="250">
        <v>24</v>
      </c>
      <c r="E17" s="250">
        <v>22</v>
      </c>
      <c r="F17" s="250">
        <v>20</v>
      </c>
      <c r="G17" s="250">
        <v>20</v>
      </c>
      <c r="H17" s="247">
        <f t="shared" si="0"/>
        <v>107</v>
      </c>
      <c r="I17" s="186">
        <v>5</v>
      </c>
      <c r="J17" s="305">
        <f t="shared" ref="J17:J20" si="10">IF(I17=5,120,IF(I17=4,96,IF(I17=3,72,IF(I17-2,48))))</f>
        <v>120</v>
      </c>
      <c r="K17" s="15">
        <f t="shared" ref="K17:K20" si="11">H17/J17</f>
        <v>0.89166666666666672</v>
      </c>
      <c r="L17" s="315">
        <v>7200</v>
      </c>
      <c r="M17" s="16">
        <f t="shared" ref="M17:M20" si="12">IF(K17&gt;0.79,L17*1,IF(K17&lt;0.79,L17*K17))</f>
        <v>7200</v>
      </c>
      <c r="N17" s="301">
        <v>500</v>
      </c>
      <c r="O17" s="248">
        <f t="shared" si="4"/>
        <v>7700</v>
      </c>
      <c r="P17" s="114">
        <f t="shared" ref="P17:P20" si="13">ROUND(O17,-2)</f>
        <v>7700</v>
      </c>
    </row>
    <row r="18" spans="1:16">
      <c r="A18" s="113">
        <v>3</v>
      </c>
      <c r="B18" s="241" t="s">
        <v>78</v>
      </c>
      <c r="C18" s="250">
        <v>19</v>
      </c>
      <c r="D18" s="250">
        <v>20</v>
      </c>
      <c r="E18" s="250">
        <v>20</v>
      </c>
      <c r="F18" s="250">
        <v>22</v>
      </c>
      <c r="G18" s="250">
        <v>21</v>
      </c>
      <c r="H18" s="247">
        <f t="shared" si="0"/>
        <v>102</v>
      </c>
      <c r="I18" s="186">
        <v>5</v>
      </c>
      <c r="J18" s="305">
        <f t="shared" si="10"/>
        <v>120</v>
      </c>
      <c r="K18" s="15">
        <f t="shared" si="11"/>
        <v>0.85</v>
      </c>
      <c r="L18" s="315">
        <v>7200</v>
      </c>
      <c r="M18" s="16">
        <f t="shared" si="12"/>
        <v>7200</v>
      </c>
      <c r="N18" s="301">
        <v>500</v>
      </c>
      <c r="O18" s="248">
        <f t="shared" si="4"/>
        <v>7700</v>
      </c>
      <c r="P18" s="114">
        <f t="shared" si="13"/>
        <v>7700</v>
      </c>
    </row>
    <row r="19" spans="1:16">
      <c r="A19" s="113">
        <v>4</v>
      </c>
      <c r="B19" s="241" t="s">
        <v>79</v>
      </c>
      <c r="C19" s="250">
        <v>20</v>
      </c>
      <c r="D19" s="250">
        <v>20</v>
      </c>
      <c r="E19" s="250">
        <v>21</v>
      </c>
      <c r="F19" s="250">
        <v>22</v>
      </c>
      <c r="G19" s="250">
        <v>22</v>
      </c>
      <c r="H19" s="247">
        <f t="shared" si="0"/>
        <v>105</v>
      </c>
      <c r="I19" s="186">
        <v>5</v>
      </c>
      <c r="J19" s="305">
        <f t="shared" si="10"/>
        <v>120</v>
      </c>
      <c r="K19" s="15">
        <f t="shared" si="11"/>
        <v>0.875</v>
      </c>
      <c r="L19" s="315">
        <v>7200</v>
      </c>
      <c r="M19" s="16">
        <f t="shared" si="12"/>
        <v>7200</v>
      </c>
      <c r="N19" s="301">
        <v>500</v>
      </c>
      <c r="O19" s="248">
        <f t="shared" si="4"/>
        <v>7700</v>
      </c>
      <c r="P19" s="114">
        <f t="shared" si="13"/>
        <v>7700</v>
      </c>
    </row>
    <row r="20" spans="1:16" ht="12" thickBot="1">
      <c r="A20" s="115">
        <v>5</v>
      </c>
      <c r="B20" s="241" t="s">
        <v>80</v>
      </c>
      <c r="C20" s="273">
        <v>18</v>
      </c>
      <c r="D20" s="273">
        <v>16</v>
      </c>
      <c r="E20" s="273">
        <v>21</v>
      </c>
      <c r="F20" s="273">
        <v>23</v>
      </c>
      <c r="G20" s="273">
        <v>22</v>
      </c>
      <c r="H20" s="327">
        <f t="shared" si="0"/>
        <v>100</v>
      </c>
      <c r="I20" s="275">
        <v>5</v>
      </c>
      <c r="J20" s="305">
        <f t="shared" si="10"/>
        <v>120</v>
      </c>
      <c r="K20" s="52">
        <f t="shared" si="11"/>
        <v>0.83333333333333337</v>
      </c>
      <c r="L20" s="315">
        <v>7200</v>
      </c>
      <c r="M20" s="54">
        <f t="shared" si="12"/>
        <v>7200</v>
      </c>
      <c r="N20" s="301">
        <v>500</v>
      </c>
      <c r="O20" s="293">
        <f t="shared" si="4"/>
        <v>7700</v>
      </c>
      <c r="P20" s="116">
        <f t="shared" si="13"/>
        <v>7700</v>
      </c>
    </row>
    <row r="21" spans="1:16" ht="12.75" customHeight="1" thickBot="1">
      <c r="A21" s="367" t="s">
        <v>20</v>
      </c>
      <c r="B21" s="368"/>
      <c r="C21" s="309"/>
      <c r="D21" s="309"/>
      <c r="E21" s="309"/>
      <c r="F21" s="309"/>
      <c r="G21" s="309"/>
      <c r="H21" s="309"/>
      <c r="I21" s="309"/>
      <c r="J21" s="309"/>
      <c r="K21" s="309"/>
      <c r="L21" s="73"/>
      <c r="M21" s="321"/>
      <c r="N21" s="321"/>
      <c r="O21" s="287"/>
      <c r="P21" s="294"/>
    </row>
    <row r="22" spans="1:16">
      <c r="A22" s="111">
        <v>1</v>
      </c>
      <c r="B22" s="340" t="s">
        <v>81</v>
      </c>
      <c r="C22" s="306">
        <v>20</v>
      </c>
      <c r="D22" s="306">
        <v>20</v>
      </c>
      <c r="E22" s="306">
        <v>19</v>
      </c>
      <c r="F22" s="306"/>
      <c r="G22" s="306"/>
      <c r="H22" s="283">
        <f t="shared" si="0"/>
        <v>59</v>
      </c>
      <c r="I22" s="305">
        <v>3</v>
      </c>
      <c r="J22" s="305">
        <f>IF(I22=5,120,IF(I22=4,96,IF(I22=3,72,IF(I22-2,48))))</f>
        <v>72</v>
      </c>
      <c r="K22" s="36">
        <f>H22/J22</f>
        <v>0.81944444444444442</v>
      </c>
      <c r="L22" s="303">
        <v>-100</v>
      </c>
      <c r="M22" s="37">
        <f>IF(K22&gt;0.79,L22*1,IF(K22&lt;0.79,L22*K22))</f>
        <v>-100</v>
      </c>
      <c r="N22" s="301">
        <v>1000</v>
      </c>
      <c r="O22" s="311">
        <f t="shared" si="4"/>
        <v>900</v>
      </c>
      <c r="P22" s="112">
        <f>ROUND(O22,-2)</f>
        <v>900</v>
      </c>
    </row>
    <row r="23" spans="1:16">
      <c r="A23" s="113">
        <v>2</v>
      </c>
      <c r="B23" s="241" t="s">
        <v>82</v>
      </c>
      <c r="C23" s="306">
        <v>21</v>
      </c>
      <c r="D23" s="251">
        <v>21</v>
      </c>
      <c r="E23" s="251">
        <v>15</v>
      </c>
      <c r="F23" s="251"/>
      <c r="G23" s="251"/>
      <c r="H23" s="247">
        <f t="shared" si="0"/>
        <v>57</v>
      </c>
      <c r="I23" s="186">
        <v>3</v>
      </c>
      <c r="J23" s="305">
        <f t="shared" ref="J23:J26" si="14">IF(I23=5,120,IF(I23=4,96,IF(I23=3,72,IF(I23-2,48))))</f>
        <v>72</v>
      </c>
      <c r="K23" s="15">
        <f t="shared" ref="K23:K26" si="15">H23/J23</f>
        <v>0.79166666666666663</v>
      </c>
      <c r="L23" s="303">
        <v>-100</v>
      </c>
      <c r="M23" s="16">
        <f t="shared" ref="M23:M26" si="16">IF(K23&gt;0.79,L23*1,IF(K23&lt;0.79,L23*K23))</f>
        <v>-100</v>
      </c>
      <c r="N23" s="301">
        <v>1000</v>
      </c>
      <c r="O23" s="248">
        <f t="shared" si="4"/>
        <v>900</v>
      </c>
      <c r="P23" s="114">
        <f t="shared" ref="P23:P26" si="17">ROUND(O23,-2)</f>
        <v>900</v>
      </c>
    </row>
    <row r="24" spans="1:16">
      <c r="A24" s="113">
        <v>3</v>
      </c>
      <c r="B24" s="241" t="s">
        <v>83</v>
      </c>
      <c r="C24" s="306">
        <v>23</v>
      </c>
      <c r="D24" s="251">
        <v>22</v>
      </c>
      <c r="E24" s="251">
        <v>22</v>
      </c>
      <c r="F24" s="251"/>
      <c r="G24" s="251"/>
      <c r="H24" s="247">
        <f t="shared" si="0"/>
        <v>67</v>
      </c>
      <c r="I24" s="186">
        <v>3</v>
      </c>
      <c r="J24" s="305">
        <f t="shared" si="14"/>
        <v>72</v>
      </c>
      <c r="K24" s="15">
        <f t="shared" si="15"/>
        <v>0.93055555555555558</v>
      </c>
      <c r="L24" s="303">
        <v>-100</v>
      </c>
      <c r="M24" s="16">
        <f t="shared" si="16"/>
        <v>-100</v>
      </c>
      <c r="N24" s="301">
        <v>1000</v>
      </c>
      <c r="O24" s="248">
        <f t="shared" si="4"/>
        <v>900</v>
      </c>
      <c r="P24" s="114">
        <f t="shared" si="17"/>
        <v>900</v>
      </c>
    </row>
    <row r="25" spans="1:16">
      <c r="A25" s="113">
        <v>4</v>
      </c>
      <c r="B25" s="241" t="s">
        <v>84</v>
      </c>
      <c r="C25" s="306">
        <v>22</v>
      </c>
      <c r="D25" s="251">
        <v>21</v>
      </c>
      <c r="E25" s="251">
        <v>22</v>
      </c>
      <c r="F25" s="251"/>
      <c r="G25" s="251"/>
      <c r="H25" s="247">
        <f t="shared" si="0"/>
        <v>65</v>
      </c>
      <c r="I25" s="186">
        <v>3</v>
      </c>
      <c r="J25" s="305">
        <f t="shared" si="14"/>
        <v>72</v>
      </c>
      <c r="K25" s="15">
        <f t="shared" si="15"/>
        <v>0.90277777777777779</v>
      </c>
      <c r="L25" s="303">
        <v>-100</v>
      </c>
      <c r="M25" s="16">
        <f t="shared" si="16"/>
        <v>-100</v>
      </c>
      <c r="N25" s="301">
        <v>1000</v>
      </c>
      <c r="O25" s="248">
        <f t="shared" si="4"/>
        <v>900</v>
      </c>
      <c r="P25" s="114">
        <f t="shared" si="17"/>
        <v>900</v>
      </c>
    </row>
    <row r="26" spans="1:16" ht="12" thickBot="1">
      <c r="A26" s="115">
        <v>5</v>
      </c>
      <c r="B26" s="241"/>
      <c r="C26" s="345"/>
      <c r="D26" s="325"/>
      <c r="E26" s="325"/>
      <c r="F26" s="325"/>
      <c r="G26" s="325"/>
      <c r="H26" s="327">
        <f t="shared" si="0"/>
        <v>0</v>
      </c>
      <c r="I26" s="275">
        <v>3</v>
      </c>
      <c r="J26" s="305">
        <f t="shared" si="14"/>
        <v>72</v>
      </c>
      <c r="K26" s="52">
        <f t="shared" si="15"/>
        <v>0</v>
      </c>
      <c r="L26" s="303">
        <v>-100</v>
      </c>
      <c r="M26" s="54">
        <f t="shared" si="16"/>
        <v>0</v>
      </c>
      <c r="N26" s="301">
        <v>1000</v>
      </c>
      <c r="O26" s="293">
        <f t="shared" si="4"/>
        <v>1000</v>
      </c>
      <c r="P26" s="116">
        <f t="shared" si="17"/>
        <v>1000</v>
      </c>
    </row>
    <row r="27" spans="1:16" ht="12.75" customHeight="1" thickBot="1">
      <c r="A27" s="369" t="s">
        <v>21</v>
      </c>
      <c r="B27" s="370"/>
      <c r="C27" s="324"/>
      <c r="D27" s="324"/>
      <c r="E27" s="324"/>
      <c r="F27" s="324"/>
      <c r="G27" s="324"/>
      <c r="H27" s="324"/>
      <c r="I27" s="324"/>
      <c r="J27" s="324"/>
      <c r="K27" s="324"/>
      <c r="L27" s="80"/>
      <c r="M27" s="326"/>
      <c r="N27" s="326"/>
      <c r="O27" s="310"/>
      <c r="P27" s="300"/>
    </row>
    <row r="28" spans="1:16">
      <c r="A28" s="111">
        <v>1</v>
      </c>
      <c r="B28" s="241" t="s">
        <v>85</v>
      </c>
      <c r="C28" s="279">
        <v>21</v>
      </c>
      <c r="D28" s="279">
        <v>21</v>
      </c>
      <c r="E28" s="279">
        <v>22</v>
      </c>
      <c r="F28" s="279"/>
      <c r="G28" s="279">
        <v>23</v>
      </c>
      <c r="H28" s="283">
        <f t="shared" si="0"/>
        <v>87</v>
      </c>
      <c r="I28" s="305">
        <v>4</v>
      </c>
      <c r="J28" s="305">
        <f>IF(I28=5,120,IF(I28=4,96,IF(I28=3,72,IF(I28-2,48))))</f>
        <v>96</v>
      </c>
      <c r="K28" s="36">
        <f>H28/J28</f>
        <v>0.90625</v>
      </c>
      <c r="L28" s="284">
        <v>4300</v>
      </c>
      <c r="M28" s="37">
        <f>IF(K28&gt;0.79,L28*1,IF(K28&lt;0.79,L28*K28))</f>
        <v>4300</v>
      </c>
      <c r="N28" s="301">
        <v>1000</v>
      </c>
      <c r="O28" s="311">
        <f t="shared" si="4"/>
        <v>5300</v>
      </c>
      <c r="P28" s="112">
        <f>ROUND(O28,-2)</f>
        <v>5300</v>
      </c>
    </row>
    <row r="29" spans="1:16">
      <c r="A29" s="113">
        <v>2</v>
      </c>
      <c r="B29" s="241" t="s">
        <v>86</v>
      </c>
      <c r="C29" s="279">
        <v>23</v>
      </c>
      <c r="D29" s="252">
        <v>22</v>
      </c>
      <c r="E29" s="252">
        <v>23</v>
      </c>
      <c r="F29" s="252"/>
      <c r="G29" s="252">
        <v>23</v>
      </c>
      <c r="H29" s="247">
        <f t="shared" si="0"/>
        <v>91</v>
      </c>
      <c r="I29" s="186">
        <v>4</v>
      </c>
      <c r="J29" s="305">
        <f t="shared" ref="J29:J32" si="18">IF(I29=5,120,IF(I29=4,96,IF(I29=3,72,IF(I29-2,48))))</f>
        <v>96</v>
      </c>
      <c r="K29" s="15">
        <f t="shared" ref="K29:K32" si="19">H29/J29</f>
        <v>0.94791666666666663</v>
      </c>
      <c r="L29" s="284">
        <v>4300</v>
      </c>
      <c r="M29" s="16">
        <f t="shared" ref="M29:M32" si="20">IF(K29&gt;0.79,L29*1,IF(K29&lt;0.79,L29*K29))</f>
        <v>4300</v>
      </c>
      <c r="N29" s="301">
        <v>1000</v>
      </c>
      <c r="O29" s="248">
        <f t="shared" si="4"/>
        <v>5300</v>
      </c>
      <c r="P29" s="114">
        <f t="shared" ref="P29:P32" si="21">ROUND(O29,-2)</f>
        <v>5300</v>
      </c>
    </row>
    <row r="30" spans="1:16">
      <c r="A30" s="113">
        <v>3</v>
      </c>
      <c r="B30" s="241" t="s">
        <v>87</v>
      </c>
      <c r="C30" s="279">
        <v>20</v>
      </c>
      <c r="D30" s="252">
        <v>22</v>
      </c>
      <c r="E30" s="252">
        <v>23</v>
      </c>
      <c r="F30" s="252"/>
      <c r="G30" s="252">
        <v>24</v>
      </c>
      <c r="H30" s="247">
        <f t="shared" si="0"/>
        <v>89</v>
      </c>
      <c r="I30" s="186">
        <v>4</v>
      </c>
      <c r="J30" s="305">
        <f t="shared" si="18"/>
        <v>96</v>
      </c>
      <c r="K30" s="15">
        <f t="shared" si="19"/>
        <v>0.92708333333333337</v>
      </c>
      <c r="L30" s="284">
        <v>4300</v>
      </c>
      <c r="M30" s="16">
        <f t="shared" si="20"/>
        <v>4300</v>
      </c>
      <c r="N30" s="301">
        <v>1000</v>
      </c>
      <c r="O30" s="248">
        <f t="shared" si="4"/>
        <v>5300</v>
      </c>
      <c r="P30" s="114">
        <f t="shared" si="21"/>
        <v>5300</v>
      </c>
    </row>
    <row r="31" spans="1:16">
      <c r="A31" s="113">
        <v>4</v>
      </c>
      <c r="B31" s="241"/>
      <c r="C31" s="279"/>
      <c r="D31" s="252"/>
      <c r="E31" s="252"/>
      <c r="F31" s="252"/>
      <c r="G31" s="252"/>
      <c r="H31" s="247">
        <f t="shared" si="0"/>
        <v>0</v>
      </c>
      <c r="I31" s="186">
        <v>4</v>
      </c>
      <c r="J31" s="305">
        <f t="shared" si="18"/>
        <v>96</v>
      </c>
      <c r="K31" s="15">
        <f t="shared" si="19"/>
        <v>0</v>
      </c>
      <c r="L31" s="284">
        <v>4300</v>
      </c>
      <c r="M31" s="16">
        <f t="shared" si="20"/>
        <v>0</v>
      </c>
      <c r="N31" s="301">
        <v>1000</v>
      </c>
      <c r="O31" s="248">
        <f t="shared" si="4"/>
        <v>1000</v>
      </c>
      <c r="P31" s="114">
        <f t="shared" si="21"/>
        <v>1000</v>
      </c>
    </row>
    <row r="32" spans="1:16" ht="12" thickBot="1">
      <c r="A32" s="115">
        <v>5</v>
      </c>
      <c r="B32" s="241" t="s">
        <v>88</v>
      </c>
      <c r="C32" s="279">
        <v>12</v>
      </c>
      <c r="D32" s="333">
        <v>18</v>
      </c>
      <c r="E32" s="333">
        <v>20</v>
      </c>
      <c r="F32" s="333"/>
      <c r="G32" s="333">
        <v>21</v>
      </c>
      <c r="H32" s="327">
        <f t="shared" si="0"/>
        <v>71</v>
      </c>
      <c r="I32" s="275">
        <v>4</v>
      </c>
      <c r="J32" s="305">
        <f t="shared" si="18"/>
        <v>96</v>
      </c>
      <c r="K32" s="52">
        <f t="shared" si="19"/>
        <v>0.73958333333333337</v>
      </c>
      <c r="L32" s="284">
        <v>4300</v>
      </c>
      <c r="M32" s="54">
        <f t="shared" si="20"/>
        <v>3180.2083333333335</v>
      </c>
      <c r="N32" s="301">
        <v>1000</v>
      </c>
      <c r="O32" s="293">
        <f t="shared" si="4"/>
        <v>4180.2083333333339</v>
      </c>
      <c r="P32" s="116">
        <f t="shared" si="21"/>
        <v>4200</v>
      </c>
    </row>
    <row r="33" spans="1:16" ht="12.75" customHeight="1" thickBot="1">
      <c r="A33" s="357" t="s">
        <v>22</v>
      </c>
      <c r="B33" s="358"/>
      <c r="C33" s="274"/>
      <c r="D33" s="274"/>
      <c r="E33" s="274"/>
      <c r="F33" s="274"/>
      <c r="G33" s="274"/>
      <c r="H33" s="274"/>
      <c r="I33" s="274"/>
      <c r="J33" s="274"/>
      <c r="K33" s="274"/>
      <c r="L33" s="87"/>
      <c r="M33" s="307"/>
      <c r="N33" s="307"/>
      <c r="O33" s="297"/>
      <c r="P33" s="290"/>
    </row>
    <row r="34" spans="1:16">
      <c r="A34" s="111">
        <v>1</v>
      </c>
      <c r="B34" s="241" t="s">
        <v>89</v>
      </c>
      <c r="C34" s="285">
        <v>24</v>
      </c>
      <c r="D34" s="285">
        <v>24</v>
      </c>
      <c r="E34" s="285">
        <v>24</v>
      </c>
      <c r="F34" s="285">
        <v>24</v>
      </c>
      <c r="G34" s="285">
        <v>24</v>
      </c>
      <c r="H34" s="283">
        <f t="shared" si="0"/>
        <v>120</v>
      </c>
      <c r="I34" s="305">
        <v>5</v>
      </c>
      <c r="J34" s="305">
        <f>IF(I34=5,120,IF(I34=4,96,IF(I34=3,72,IF(I34-2,48))))</f>
        <v>120</v>
      </c>
      <c r="K34" s="36">
        <f>H34/J34</f>
        <v>1</v>
      </c>
      <c r="L34" s="308">
        <v>5500</v>
      </c>
      <c r="M34" s="37">
        <f>IF(K34&gt;0.79,L34*1,IF(K34&lt;0.79,L34*K34))</f>
        <v>5500</v>
      </c>
      <c r="N34" s="301"/>
      <c r="O34" s="311">
        <f t="shared" si="4"/>
        <v>5500</v>
      </c>
      <c r="P34" s="112">
        <f>ROUND(O34,-2)</f>
        <v>5500</v>
      </c>
    </row>
    <row r="35" spans="1:16">
      <c r="A35" s="113">
        <v>2</v>
      </c>
      <c r="B35" s="241" t="s">
        <v>90</v>
      </c>
      <c r="C35" s="285">
        <v>23</v>
      </c>
      <c r="D35" s="253">
        <v>23</v>
      </c>
      <c r="E35" s="253">
        <v>24</v>
      </c>
      <c r="F35" s="253">
        <v>23</v>
      </c>
      <c r="G35" s="253">
        <v>21</v>
      </c>
      <c r="H35" s="247">
        <f t="shared" si="0"/>
        <v>114</v>
      </c>
      <c r="I35" s="186">
        <v>5</v>
      </c>
      <c r="J35" s="305">
        <f t="shared" ref="J35:J38" si="22">IF(I35=5,120,IF(I35=4,96,IF(I35=3,72,IF(I35-2,48))))</f>
        <v>120</v>
      </c>
      <c r="K35" s="15">
        <f t="shared" ref="K35:K38" si="23">H35/J35</f>
        <v>0.95</v>
      </c>
      <c r="L35" s="308">
        <v>5500</v>
      </c>
      <c r="M35" s="16">
        <f t="shared" ref="M35:M38" si="24">IF(K35&gt;0.79,L35*1,IF(K35&lt;0.79,L35*K35))</f>
        <v>5500</v>
      </c>
      <c r="N35" s="187"/>
      <c r="O35" s="248">
        <f t="shared" si="4"/>
        <v>5500</v>
      </c>
      <c r="P35" s="114">
        <f t="shared" ref="P35:P38" si="25">ROUND(O35,-2)</f>
        <v>5500</v>
      </c>
    </row>
    <row r="36" spans="1:16">
      <c r="A36" s="113">
        <v>3</v>
      </c>
      <c r="B36" s="241" t="s">
        <v>91</v>
      </c>
      <c r="C36" s="285">
        <v>23</v>
      </c>
      <c r="D36" s="253">
        <v>22</v>
      </c>
      <c r="E36" s="253">
        <v>14</v>
      </c>
      <c r="F36" s="253">
        <v>24</v>
      </c>
      <c r="G36" s="253">
        <v>24</v>
      </c>
      <c r="H36" s="247">
        <f t="shared" si="0"/>
        <v>107</v>
      </c>
      <c r="I36" s="186">
        <v>5</v>
      </c>
      <c r="J36" s="305">
        <f t="shared" si="22"/>
        <v>120</v>
      </c>
      <c r="K36" s="15">
        <f t="shared" si="23"/>
        <v>0.89166666666666672</v>
      </c>
      <c r="L36" s="308">
        <v>5500</v>
      </c>
      <c r="M36" s="16">
        <f t="shared" si="24"/>
        <v>5500</v>
      </c>
      <c r="N36" s="187"/>
      <c r="O36" s="248">
        <f t="shared" si="4"/>
        <v>5500</v>
      </c>
      <c r="P36" s="114">
        <f t="shared" si="25"/>
        <v>5500</v>
      </c>
    </row>
    <row r="37" spans="1:16">
      <c r="A37" s="113">
        <v>4</v>
      </c>
      <c r="B37" s="241" t="s">
        <v>92</v>
      </c>
      <c r="C37" s="285">
        <v>14</v>
      </c>
      <c r="D37" s="253">
        <v>18</v>
      </c>
      <c r="E37" s="346">
        <v>20</v>
      </c>
      <c r="F37" s="253">
        <v>20</v>
      </c>
      <c r="G37" s="253">
        <v>16</v>
      </c>
      <c r="H37" s="247">
        <f t="shared" si="0"/>
        <v>88</v>
      </c>
      <c r="I37" s="186">
        <v>5</v>
      </c>
      <c r="J37" s="305">
        <f t="shared" si="22"/>
        <v>120</v>
      </c>
      <c r="K37" s="15">
        <f t="shared" si="23"/>
        <v>0.73333333333333328</v>
      </c>
      <c r="L37" s="308">
        <v>5500</v>
      </c>
      <c r="M37" s="16">
        <f t="shared" si="24"/>
        <v>4033.333333333333</v>
      </c>
      <c r="N37" s="187"/>
      <c r="O37" s="248">
        <f t="shared" si="4"/>
        <v>4033.333333333333</v>
      </c>
      <c r="P37" s="114">
        <f t="shared" si="25"/>
        <v>4000</v>
      </c>
    </row>
    <row r="38" spans="1:16" ht="12" thickBot="1">
      <c r="A38" s="115">
        <v>5</v>
      </c>
      <c r="B38" s="241" t="s">
        <v>93</v>
      </c>
      <c r="C38" s="285">
        <v>23</v>
      </c>
      <c r="D38" s="272">
        <v>24</v>
      </c>
      <c r="E38" s="272">
        <v>24</v>
      </c>
      <c r="F38" s="272">
        <v>24</v>
      </c>
      <c r="G38" s="272">
        <v>15</v>
      </c>
      <c r="H38" s="327">
        <f t="shared" si="0"/>
        <v>110</v>
      </c>
      <c r="I38" s="275">
        <v>5</v>
      </c>
      <c r="J38" s="305">
        <f t="shared" si="22"/>
        <v>120</v>
      </c>
      <c r="K38" s="52">
        <f t="shared" si="23"/>
        <v>0.91666666666666663</v>
      </c>
      <c r="L38" s="308">
        <v>5500</v>
      </c>
      <c r="M38" s="54">
        <f t="shared" si="24"/>
        <v>5500</v>
      </c>
      <c r="N38" s="295"/>
      <c r="O38" s="293">
        <f t="shared" si="4"/>
        <v>5500</v>
      </c>
      <c r="P38" s="116">
        <f t="shared" si="25"/>
        <v>5500</v>
      </c>
    </row>
    <row r="39" spans="1:16" ht="12.75" customHeight="1" thickBot="1">
      <c r="A39" s="359" t="s">
        <v>23</v>
      </c>
      <c r="B39" s="360"/>
      <c r="C39" s="276"/>
      <c r="D39" s="276"/>
      <c r="E39" s="276"/>
      <c r="F39" s="276"/>
      <c r="G39" s="276"/>
      <c r="H39" s="276"/>
      <c r="I39" s="276"/>
      <c r="J39" s="276"/>
      <c r="K39" s="276"/>
      <c r="L39" s="94"/>
      <c r="M39" s="280"/>
      <c r="N39" s="280"/>
      <c r="O39" s="281"/>
      <c r="P39" s="330"/>
    </row>
    <row r="40" spans="1:16">
      <c r="A40" s="298">
        <v>1</v>
      </c>
      <c r="B40" s="241"/>
      <c r="C40" s="254"/>
      <c r="D40" s="292"/>
      <c r="E40" s="292"/>
      <c r="F40" s="292"/>
      <c r="G40" s="292"/>
      <c r="H40" s="283">
        <f t="shared" ref="H40:H44" si="26">SUM(C40:G40)</f>
        <v>0</v>
      </c>
      <c r="I40" s="305">
        <v>4</v>
      </c>
      <c r="J40" s="305">
        <f>IF(I40=5,120,IF(I40=4,96,IF(I40=3,72,IF(I40-2,48))))</f>
        <v>96</v>
      </c>
      <c r="K40" s="36">
        <f>H40/J40</f>
        <v>0</v>
      </c>
      <c r="L40" s="332"/>
      <c r="M40" s="37">
        <f>IF(K40&gt;0.79,L40*1,IF(K40&lt;0.79,L40*K40))</f>
        <v>0</v>
      </c>
      <c r="N40" s="301"/>
      <c r="O40" s="311">
        <f t="shared" ref="O40:O44" si="27">M40+N40</f>
        <v>0</v>
      </c>
      <c r="P40" s="112">
        <f>ROUND(O40,-2)</f>
        <v>0</v>
      </c>
    </row>
    <row r="41" spans="1:16">
      <c r="A41" s="196">
        <v>2</v>
      </c>
      <c r="B41" s="241"/>
      <c r="C41" s="254"/>
      <c r="D41" s="254"/>
      <c r="E41" s="254"/>
      <c r="F41" s="254"/>
      <c r="G41" s="254"/>
      <c r="H41" s="247">
        <f t="shared" si="26"/>
        <v>0</v>
      </c>
      <c r="I41" s="186">
        <v>4</v>
      </c>
      <c r="J41" s="305">
        <f t="shared" ref="J41:J44" si="28">IF(I41=5,120,IF(I41=4,96,IF(I41=3,72,IF(I41-2,48))))</f>
        <v>96</v>
      </c>
      <c r="K41" s="15">
        <f t="shared" ref="K41:K44" si="29">H41/J41</f>
        <v>0</v>
      </c>
      <c r="L41" s="332"/>
      <c r="M41" s="16">
        <f t="shared" ref="M41:M44" si="30">IF(K41&gt;0.79,L41*1,IF(K41&lt;0.79,L41*K41))</f>
        <v>0</v>
      </c>
      <c r="N41" s="301"/>
      <c r="O41" s="248">
        <f t="shared" si="27"/>
        <v>0</v>
      </c>
      <c r="P41" s="114">
        <f t="shared" ref="P41:P44" si="31">ROUND(O41,-2)</f>
        <v>0</v>
      </c>
    </row>
    <row r="42" spans="1:16">
      <c r="A42" s="196">
        <v>3</v>
      </c>
      <c r="B42" s="241"/>
      <c r="C42" s="254"/>
      <c r="D42" s="254"/>
      <c r="E42" s="254"/>
      <c r="F42" s="254"/>
      <c r="G42" s="254"/>
      <c r="H42" s="247">
        <f t="shared" si="26"/>
        <v>0</v>
      </c>
      <c r="I42" s="186">
        <v>4</v>
      </c>
      <c r="J42" s="305">
        <f t="shared" si="28"/>
        <v>96</v>
      </c>
      <c r="K42" s="15">
        <f t="shared" si="29"/>
        <v>0</v>
      </c>
      <c r="L42" s="332"/>
      <c r="M42" s="16">
        <f t="shared" si="30"/>
        <v>0</v>
      </c>
      <c r="N42" s="301"/>
      <c r="O42" s="248">
        <f t="shared" si="27"/>
        <v>0</v>
      </c>
      <c r="P42" s="114">
        <f t="shared" si="31"/>
        <v>0</v>
      </c>
    </row>
    <row r="43" spans="1:16">
      <c r="A43" s="196">
        <v>4</v>
      </c>
      <c r="B43" s="241"/>
      <c r="C43" s="254"/>
      <c r="D43" s="254"/>
      <c r="E43" s="254"/>
      <c r="F43" s="254"/>
      <c r="G43" s="254"/>
      <c r="H43" s="247">
        <f t="shared" si="26"/>
        <v>0</v>
      </c>
      <c r="I43" s="186">
        <v>4</v>
      </c>
      <c r="J43" s="305">
        <f t="shared" si="28"/>
        <v>96</v>
      </c>
      <c r="K43" s="15">
        <f t="shared" si="29"/>
        <v>0</v>
      </c>
      <c r="L43" s="332"/>
      <c r="M43" s="16">
        <f t="shared" si="30"/>
        <v>0</v>
      </c>
      <c r="N43" s="301"/>
      <c r="O43" s="248">
        <f t="shared" si="27"/>
        <v>0</v>
      </c>
      <c r="P43" s="114">
        <f t="shared" si="31"/>
        <v>0</v>
      </c>
    </row>
    <row r="44" spans="1:16" ht="12" thickBot="1">
      <c r="A44" s="328">
        <v>5</v>
      </c>
      <c r="B44" s="340"/>
      <c r="C44" s="254"/>
      <c r="D44" s="317"/>
      <c r="E44" s="317"/>
      <c r="F44" s="317"/>
      <c r="G44" s="317"/>
      <c r="H44" s="327">
        <f t="shared" si="26"/>
        <v>0</v>
      </c>
      <c r="I44" s="275">
        <v>4</v>
      </c>
      <c r="J44" s="305">
        <f t="shared" si="28"/>
        <v>96</v>
      </c>
      <c r="K44" s="52">
        <f t="shared" si="29"/>
        <v>0</v>
      </c>
      <c r="L44" s="332"/>
      <c r="M44" s="54">
        <f t="shared" si="30"/>
        <v>0</v>
      </c>
      <c r="N44" s="301"/>
      <c r="O44" s="293">
        <f t="shared" si="27"/>
        <v>0</v>
      </c>
      <c r="P44" s="116">
        <f t="shared" si="31"/>
        <v>0</v>
      </c>
    </row>
    <row r="45" spans="1:16" ht="12.75" customHeight="1" thickBot="1">
      <c r="A45" s="352" t="s">
        <v>35</v>
      </c>
      <c r="B45" s="353"/>
      <c r="C45" s="320"/>
      <c r="D45" s="320"/>
      <c r="E45" s="320"/>
      <c r="F45" s="320"/>
      <c r="G45" s="320"/>
      <c r="H45" s="320"/>
      <c r="I45" s="320"/>
      <c r="J45" s="320"/>
      <c r="K45" s="99"/>
      <c r="L45" s="101"/>
      <c r="M45" s="322"/>
      <c r="N45" s="322"/>
      <c r="O45" s="302"/>
      <c r="P45" s="278"/>
    </row>
    <row r="46" spans="1:16">
      <c r="A46" s="240">
        <v>1</v>
      </c>
      <c r="B46" s="256"/>
      <c r="C46" s="257"/>
      <c r="D46" s="257"/>
      <c r="E46" s="257"/>
      <c r="F46" s="257"/>
      <c r="G46" s="257"/>
      <c r="H46" s="258">
        <f t="shared" ref="H46:H50" si="32">SUM(C46:G46)</f>
        <v>0</v>
      </c>
      <c r="I46" s="238">
        <v>5</v>
      </c>
      <c r="J46" s="238">
        <f>IF(I46=5,120,IF(I46=4,96,IF(I46=3,72,IF(I46-2,48))))</f>
        <v>120</v>
      </c>
      <c r="K46" s="239">
        <f>H46/J46</f>
        <v>0</v>
      </c>
      <c r="L46" s="268"/>
      <c r="M46" s="259">
        <f>IF(K46&gt;0.79,L46*1,IF(K46&lt;0.79,L46*K46))</f>
        <v>0</v>
      </c>
      <c r="N46" s="260"/>
      <c r="O46" s="261">
        <f t="shared" ref="O46:O50" si="33">M46+N46</f>
        <v>0</v>
      </c>
      <c r="P46" s="262">
        <f>ROUND(O46,-2)</f>
        <v>0</v>
      </c>
    </row>
    <row r="47" spans="1:16">
      <c r="A47" s="196">
        <v>2</v>
      </c>
      <c r="B47" s="241"/>
      <c r="C47" s="255"/>
      <c r="D47" s="255"/>
      <c r="E47" s="255"/>
      <c r="F47" s="255"/>
      <c r="G47" s="255"/>
      <c r="H47" s="247">
        <f t="shared" si="32"/>
        <v>0</v>
      </c>
      <c r="I47" s="186">
        <v>5</v>
      </c>
      <c r="J47" s="305">
        <f t="shared" ref="J47:J50" si="34">IF(I47=5,120,IF(I47=4,96,IF(I47=3,72,IF(I47-2,48))))</f>
        <v>120</v>
      </c>
      <c r="K47" s="15">
        <f t="shared" ref="K47:K50" si="35">H47/J47</f>
        <v>0</v>
      </c>
      <c r="L47" s="269"/>
      <c r="M47" s="16">
        <f t="shared" ref="M47:M50" si="36">IF(K47&gt;0.79,L47*1,IF(K47&lt;0.79,L47*K47))</f>
        <v>0</v>
      </c>
      <c r="N47" s="187"/>
      <c r="O47" s="248">
        <f t="shared" si="33"/>
        <v>0</v>
      </c>
      <c r="P47" s="114">
        <f t="shared" ref="P47:P50" si="37">ROUND(O47,-2)</f>
        <v>0</v>
      </c>
    </row>
    <row r="48" spans="1:16">
      <c r="A48" s="196">
        <v>3</v>
      </c>
      <c r="B48" s="241"/>
      <c r="C48" s="255"/>
      <c r="D48" s="255"/>
      <c r="E48" s="255"/>
      <c r="F48" s="255"/>
      <c r="G48" s="255"/>
      <c r="H48" s="247">
        <f t="shared" si="32"/>
        <v>0</v>
      </c>
      <c r="I48" s="186">
        <v>5</v>
      </c>
      <c r="J48" s="305">
        <f t="shared" si="34"/>
        <v>120</v>
      </c>
      <c r="K48" s="15">
        <f t="shared" si="35"/>
        <v>0</v>
      </c>
      <c r="L48" s="269"/>
      <c r="M48" s="16">
        <f t="shared" si="36"/>
        <v>0</v>
      </c>
      <c r="N48" s="187"/>
      <c r="O48" s="248">
        <f t="shared" si="33"/>
        <v>0</v>
      </c>
      <c r="P48" s="114">
        <f t="shared" si="37"/>
        <v>0</v>
      </c>
    </row>
    <row r="49" spans="1:16">
      <c r="A49" s="196">
        <v>4</v>
      </c>
      <c r="B49" s="241"/>
      <c r="C49" s="255"/>
      <c r="D49" s="255"/>
      <c r="E49" s="255"/>
      <c r="F49" s="255"/>
      <c r="G49" s="255"/>
      <c r="H49" s="247">
        <f t="shared" si="32"/>
        <v>0</v>
      </c>
      <c r="I49" s="186">
        <v>5</v>
      </c>
      <c r="J49" s="305">
        <f t="shared" si="34"/>
        <v>120</v>
      </c>
      <c r="K49" s="15">
        <f t="shared" si="35"/>
        <v>0</v>
      </c>
      <c r="L49" s="269"/>
      <c r="M49" s="16">
        <f t="shared" si="36"/>
        <v>0</v>
      </c>
      <c r="N49" s="187"/>
      <c r="O49" s="248">
        <f t="shared" si="33"/>
        <v>0</v>
      </c>
      <c r="P49" s="114">
        <f t="shared" si="37"/>
        <v>0</v>
      </c>
    </row>
    <row r="50" spans="1:16" ht="12" thickBot="1">
      <c r="A50" s="197">
        <v>5</v>
      </c>
      <c r="B50" s="263"/>
      <c r="C50" s="264"/>
      <c r="D50" s="264"/>
      <c r="E50" s="264"/>
      <c r="F50" s="264"/>
      <c r="G50" s="264"/>
      <c r="H50" s="265">
        <f t="shared" si="32"/>
        <v>0</v>
      </c>
      <c r="I50" s="189">
        <v>5</v>
      </c>
      <c r="J50" s="338">
        <f t="shared" si="34"/>
        <v>120</v>
      </c>
      <c r="K50" s="123">
        <f t="shared" si="35"/>
        <v>0</v>
      </c>
      <c r="L50" s="270"/>
      <c r="M50" s="126">
        <f t="shared" si="36"/>
        <v>0</v>
      </c>
      <c r="N50" s="266"/>
      <c r="O50" s="267">
        <f t="shared" si="33"/>
        <v>0</v>
      </c>
      <c r="P50" s="127">
        <f t="shared" si="37"/>
        <v>0</v>
      </c>
    </row>
    <row r="51" spans="1:16">
      <c r="B51" s="4"/>
    </row>
  </sheetData>
  <mergeCells count="10">
    <mergeCell ref="A45:B45"/>
    <mergeCell ref="I1:K1"/>
    <mergeCell ref="L1:N1"/>
    <mergeCell ref="A33:B33"/>
    <mergeCell ref="A39:B39"/>
    <mergeCell ref="A3:B3"/>
    <mergeCell ref="A9:B9"/>
    <mergeCell ref="A15:B15"/>
    <mergeCell ref="A21:B21"/>
    <mergeCell ref="A27:B27"/>
  </mergeCells>
  <phoneticPr fontId="11" type="noConversion"/>
  <pageMargins left="0.75" right="0.75" top="1" bottom="1" header="0.5" footer="0.5"/>
  <pageSetup orientation="portrait" r:id="rId1"/>
  <headerFooter alignWithMargins="0"/>
  <legacyDrawing r:id="rId2"/>
</worksheet>
</file>

<file path=xl/worksheets/sheet10.xml><?xml version="1.0" encoding="utf-8"?>
<worksheet xmlns="http://schemas.openxmlformats.org/spreadsheetml/2006/main" xmlns:r="http://schemas.openxmlformats.org/officeDocument/2006/relationships">
  <dimension ref="A1:AM51"/>
  <sheetViews>
    <sheetView workbookViewId="0">
      <selection activeCell="B4" sqref="B4"/>
    </sheetView>
  </sheetViews>
  <sheetFormatPr defaultRowHeight="11.25"/>
  <cols>
    <col min="1" max="1" width="1.85546875" style="8" bestFit="1" customWidth="1"/>
    <col min="2" max="2" width="18.85546875" style="5" bestFit="1" customWidth="1"/>
    <col min="3" max="4" width="1.85546875" style="6" bestFit="1" customWidth="1"/>
    <col min="5" max="5" width="1.85546875" style="6" customWidth="1"/>
    <col min="6" max="9" width="1.85546875" style="6" bestFit="1" customWidth="1"/>
    <col min="10" max="10" width="1.85546875" style="6" customWidth="1"/>
    <col min="11" max="13" width="1.85546875" style="6" bestFit="1" customWidth="1"/>
    <col min="14" max="14" width="1.85546875" style="6" customWidth="1"/>
    <col min="15" max="17" width="1.85546875" style="6" bestFit="1" customWidth="1"/>
    <col min="18" max="22" width="1.85546875" style="6" customWidth="1"/>
    <col min="23" max="24" width="1.85546875" style="6" bestFit="1" customWidth="1"/>
    <col min="25" max="25" width="1.85546875" style="6" customWidth="1"/>
    <col min="26" max="27" width="1.85546875" style="6" bestFit="1" customWidth="1"/>
    <col min="28" max="28" width="4.85546875" style="6" bestFit="1" customWidth="1"/>
    <col min="29" max="29" width="7.140625" style="5" bestFit="1" customWidth="1"/>
    <col min="30" max="30" width="4.28515625" style="5" bestFit="1" customWidth="1"/>
    <col min="31" max="31" width="9.28515625" style="5" bestFit="1" customWidth="1"/>
    <col min="32" max="32" width="4.5703125" style="5" customWidth="1"/>
    <col min="33" max="33" width="7" style="5" bestFit="1" customWidth="1"/>
    <col min="34" max="34" width="9.85546875" style="5" bestFit="1" customWidth="1"/>
    <col min="35" max="35" width="10.28515625" style="5" bestFit="1" customWidth="1"/>
    <col min="36" max="36" width="9.85546875" style="7" customWidth="1"/>
    <col min="37" max="38" width="10.85546875" style="5" bestFit="1" customWidth="1"/>
    <col min="39" max="39" width="9.85546875" style="8" bestFit="1" customWidth="1"/>
    <col min="40" max="16384" width="9.140625" style="8"/>
  </cols>
  <sheetData>
    <row r="1" spans="1:39" ht="12.75" customHeight="1">
      <c r="A1" s="104"/>
      <c r="B1" s="173" t="s">
        <v>29</v>
      </c>
      <c r="C1" s="400">
        <v>40106</v>
      </c>
      <c r="D1" s="400"/>
      <c r="E1" s="400"/>
      <c r="F1" s="400"/>
      <c r="G1" s="400"/>
      <c r="H1" s="400"/>
      <c r="I1" s="400"/>
      <c r="J1" s="400"/>
      <c r="K1" s="400"/>
      <c r="L1" s="400"/>
      <c r="M1" s="400"/>
      <c r="N1" s="106"/>
      <c r="O1" s="106"/>
      <c r="P1" s="106"/>
      <c r="Q1" s="106"/>
      <c r="R1" s="106"/>
      <c r="S1" s="106"/>
      <c r="T1" s="106"/>
      <c r="U1" s="106"/>
      <c r="V1" s="106"/>
      <c r="W1" s="106"/>
      <c r="X1" s="106"/>
      <c r="Y1" s="106"/>
      <c r="Z1" s="399" t="s">
        <v>31</v>
      </c>
      <c r="AA1" s="399"/>
      <c r="AB1" s="399"/>
      <c r="AC1" s="399"/>
      <c r="AD1" s="105"/>
      <c r="AE1" s="105"/>
      <c r="AF1" s="105"/>
      <c r="AG1" s="105"/>
      <c r="AH1" s="106"/>
      <c r="AI1" s="106"/>
      <c r="AJ1" s="107"/>
      <c r="AK1" s="105"/>
      <c r="AL1" s="108"/>
    </row>
    <row r="2" spans="1:39" ht="13.5" customHeight="1" thickBot="1">
      <c r="A2" s="109"/>
      <c r="B2" s="5" t="s">
        <v>0</v>
      </c>
      <c r="C2" s="401" t="s">
        <v>1</v>
      </c>
      <c r="D2" s="401"/>
      <c r="E2" s="401"/>
      <c r="F2" s="401"/>
      <c r="G2" s="401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 t="s">
        <v>7</v>
      </c>
      <c r="AC2" s="6" t="s">
        <v>2</v>
      </c>
      <c r="AD2" s="6" t="s">
        <v>7</v>
      </c>
      <c r="AE2" s="6" t="s">
        <v>3</v>
      </c>
      <c r="AF2" s="6"/>
      <c r="AG2" s="6" t="s">
        <v>4</v>
      </c>
      <c r="AH2" s="6" t="s">
        <v>5</v>
      </c>
      <c r="AI2" s="6" t="s">
        <v>6</v>
      </c>
      <c r="AJ2" s="7" t="s">
        <v>26</v>
      </c>
      <c r="AK2" s="5" t="s">
        <v>7</v>
      </c>
      <c r="AL2" s="110" t="s">
        <v>25</v>
      </c>
    </row>
    <row r="3" spans="1:39" ht="13.5" customHeight="1" thickBot="1">
      <c r="A3" s="361" t="s">
        <v>17</v>
      </c>
      <c r="B3" s="362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  <c r="N3" s="38"/>
      <c r="O3" s="38"/>
      <c r="P3" s="38"/>
      <c r="Q3" s="38"/>
      <c r="R3" s="38"/>
      <c r="S3" s="38"/>
      <c r="T3" s="38"/>
      <c r="U3" s="38"/>
      <c r="V3" s="38"/>
      <c r="W3" s="38"/>
      <c r="X3" s="38"/>
      <c r="Y3" s="38"/>
      <c r="Z3" s="38"/>
      <c r="AA3" s="38"/>
      <c r="AB3" s="39"/>
      <c r="AC3" s="40"/>
      <c r="AD3" s="40"/>
      <c r="AE3" s="40"/>
      <c r="AF3" s="40"/>
      <c r="AG3" s="40"/>
      <c r="AH3" s="40"/>
      <c r="AI3" s="40"/>
      <c r="AJ3" s="41"/>
      <c r="AK3" s="130"/>
      <c r="AL3" s="42"/>
    </row>
    <row r="4" spans="1:39">
      <c r="A4" s="111">
        <v>1</v>
      </c>
      <c r="B4" s="28"/>
      <c r="C4" s="29">
        <v>4</v>
      </c>
      <c r="D4" s="30">
        <v>3</v>
      </c>
      <c r="E4" s="30">
        <v>4</v>
      </c>
      <c r="F4" s="30">
        <v>4</v>
      </c>
      <c r="G4" s="31">
        <v>4</v>
      </c>
      <c r="H4" s="32">
        <v>4</v>
      </c>
      <c r="I4" s="33">
        <v>4</v>
      </c>
      <c r="J4" s="33">
        <v>4</v>
      </c>
      <c r="K4" s="33">
        <v>4</v>
      </c>
      <c r="L4" s="34">
        <v>4</v>
      </c>
      <c r="M4" s="32">
        <v>4</v>
      </c>
      <c r="N4" s="35">
        <v>2</v>
      </c>
      <c r="O4" s="33">
        <v>4</v>
      </c>
      <c r="P4" s="33">
        <v>4</v>
      </c>
      <c r="Q4" s="34">
        <v>4</v>
      </c>
      <c r="R4" s="32">
        <v>4</v>
      </c>
      <c r="S4" s="35">
        <v>3</v>
      </c>
      <c r="T4" s="33">
        <v>4</v>
      </c>
      <c r="U4" s="33">
        <v>4</v>
      </c>
      <c r="V4" s="34">
        <v>4</v>
      </c>
      <c r="W4" s="32">
        <v>4</v>
      </c>
      <c r="X4" s="33">
        <v>4</v>
      </c>
      <c r="Y4" s="33">
        <v>3</v>
      </c>
      <c r="Z4" s="33">
        <v>4</v>
      </c>
      <c r="AA4" s="34">
        <v>4</v>
      </c>
      <c r="AB4" s="35">
        <f t="shared" ref="AB4:AB13" si="0">SUM(C4:AA4)</f>
        <v>95</v>
      </c>
      <c r="AC4" s="36">
        <f>AB4/100</f>
        <v>0.95</v>
      </c>
      <c r="AD4" s="27">
        <f>SUM(H4:AA4)</f>
        <v>76</v>
      </c>
      <c r="AE4" s="36">
        <f>AD4/80</f>
        <v>0.95</v>
      </c>
      <c r="AF4" s="36">
        <f t="shared" ref="AF4:AF19" si="1">AG4-AE4</f>
        <v>0</v>
      </c>
      <c r="AG4" s="36">
        <f t="shared" ref="AG4:AG32" si="2">(AE4+AC4)/2</f>
        <v>0.95</v>
      </c>
      <c r="AH4" s="3">
        <v>5000</v>
      </c>
      <c r="AI4" s="37">
        <f t="shared" ref="AI4:AI32" si="3">IF(AG4&gt;=0.8,AH4*1,IF(AH4&gt;0.85,AH4*AG4))</f>
        <v>5000</v>
      </c>
      <c r="AJ4" s="37">
        <v>1000</v>
      </c>
      <c r="AK4" s="131">
        <f>SUM(AI4:AJ4)</f>
        <v>6000</v>
      </c>
      <c r="AL4" s="112">
        <f>ROUND(AK4,-2)</f>
        <v>6000</v>
      </c>
      <c r="AM4" s="128"/>
    </row>
    <row r="5" spans="1:39">
      <c r="A5" s="113">
        <v>2</v>
      </c>
      <c r="B5" s="17"/>
      <c r="C5" s="24">
        <v>1</v>
      </c>
      <c r="D5" s="25">
        <v>2</v>
      </c>
      <c r="E5" s="25">
        <v>4</v>
      </c>
      <c r="F5" s="25">
        <v>3</v>
      </c>
      <c r="G5" s="26">
        <v>2</v>
      </c>
      <c r="H5" s="19">
        <v>4</v>
      </c>
      <c r="I5" s="14">
        <v>4</v>
      </c>
      <c r="J5" s="14">
        <v>2</v>
      </c>
      <c r="K5" s="14">
        <v>4</v>
      </c>
      <c r="L5" s="20">
        <v>1</v>
      </c>
      <c r="M5" s="19">
        <v>4</v>
      </c>
      <c r="N5" s="18">
        <v>2</v>
      </c>
      <c r="O5" s="14">
        <v>0</v>
      </c>
      <c r="P5" s="14">
        <v>2</v>
      </c>
      <c r="Q5" s="20">
        <v>4</v>
      </c>
      <c r="R5" s="19">
        <v>1</v>
      </c>
      <c r="S5" s="18">
        <v>4</v>
      </c>
      <c r="T5" s="14">
        <v>4</v>
      </c>
      <c r="U5" s="14">
        <v>1</v>
      </c>
      <c r="V5" s="20">
        <v>4</v>
      </c>
      <c r="W5" s="19">
        <v>4</v>
      </c>
      <c r="X5" s="14">
        <v>4</v>
      </c>
      <c r="Y5" s="14">
        <v>4</v>
      </c>
      <c r="Z5" s="14">
        <v>1</v>
      </c>
      <c r="AA5" s="20">
        <v>4</v>
      </c>
      <c r="AB5" s="18">
        <f t="shared" si="0"/>
        <v>70</v>
      </c>
      <c r="AC5" s="36">
        <f t="shared" ref="AC5:AC8" si="4">AB5/100</f>
        <v>0.7</v>
      </c>
      <c r="AD5" s="27">
        <f t="shared" ref="AD5:AD8" si="5">SUM(H5:AA5)</f>
        <v>58</v>
      </c>
      <c r="AE5" s="36">
        <f t="shared" ref="AE5:AE8" si="6">AD5/80</f>
        <v>0.72499999999999998</v>
      </c>
      <c r="AF5" s="15">
        <f t="shared" si="1"/>
        <v>-1.2500000000000067E-2</v>
      </c>
      <c r="AG5" s="15">
        <f t="shared" si="2"/>
        <v>0.71249999999999991</v>
      </c>
      <c r="AH5" s="3">
        <v>5000</v>
      </c>
      <c r="AI5" s="16">
        <f t="shared" si="3"/>
        <v>3562.4999999999995</v>
      </c>
      <c r="AJ5" s="16">
        <v>1000</v>
      </c>
      <c r="AK5" s="132">
        <f t="shared" ref="AK5:AK32" si="7">SUM(AI5:AJ5)</f>
        <v>4562.5</v>
      </c>
      <c r="AL5" s="114">
        <f t="shared" ref="AL5:AL8" si="8">ROUND(AK5,-2)</f>
        <v>4600</v>
      </c>
      <c r="AM5" s="128"/>
    </row>
    <row r="6" spans="1:39">
      <c r="A6" s="113">
        <v>3</v>
      </c>
      <c r="B6" s="17"/>
      <c r="C6" s="24">
        <v>4</v>
      </c>
      <c r="D6" s="25">
        <v>3</v>
      </c>
      <c r="E6" s="25">
        <v>4</v>
      </c>
      <c r="F6" s="25">
        <v>3</v>
      </c>
      <c r="G6" s="26">
        <v>3</v>
      </c>
      <c r="H6" s="19">
        <v>3</v>
      </c>
      <c r="I6" s="14">
        <v>1</v>
      </c>
      <c r="J6" s="14">
        <v>4</v>
      </c>
      <c r="K6" s="14">
        <v>3</v>
      </c>
      <c r="L6" s="20">
        <v>3</v>
      </c>
      <c r="M6" s="19">
        <v>2</v>
      </c>
      <c r="N6" s="18">
        <v>2</v>
      </c>
      <c r="O6" s="14">
        <v>3</v>
      </c>
      <c r="P6" s="14">
        <v>3</v>
      </c>
      <c r="Q6" s="20">
        <v>3</v>
      </c>
      <c r="R6" s="19">
        <v>4</v>
      </c>
      <c r="S6" s="18">
        <v>3</v>
      </c>
      <c r="T6" s="14">
        <v>3</v>
      </c>
      <c r="U6" s="14">
        <v>3</v>
      </c>
      <c r="V6" s="20">
        <v>2</v>
      </c>
      <c r="W6" s="19">
        <v>1</v>
      </c>
      <c r="X6" s="14">
        <v>2</v>
      </c>
      <c r="Y6" s="14">
        <v>4</v>
      </c>
      <c r="Z6" s="14">
        <v>2</v>
      </c>
      <c r="AA6" s="20">
        <v>2</v>
      </c>
      <c r="AB6" s="18">
        <f t="shared" si="0"/>
        <v>70</v>
      </c>
      <c r="AC6" s="36">
        <f t="shared" si="4"/>
        <v>0.7</v>
      </c>
      <c r="AD6" s="27">
        <f t="shared" si="5"/>
        <v>53</v>
      </c>
      <c r="AE6" s="36">
        <f t="shared" si="6"/>
        <v>0.66249999999999998</v>
      </c>
      <c r="AF6" s="15">
        <f t="shared" si="1"/>
        <v>1.8749999999999933E-2</v>
      </c>
      <c r="AG6" s="15">
        <f t="shared" si="2"/>
        <v>0.68124999999999991</v>
      </c>
      <c r="AH6" s="3">
        <v>5000</v>
      </c>
      <c r="AI6" s="16">
        <f t="shared" si="3"/>
        <v>3406.2499999999995</v>
      </c>
      <c r="AJ6" s="16">
        <v>1000</v>
      </c>
      <c r="AK6" s="132">
        <f t="shared" si="7"/>
        <v>4406.25</v>
      </c>
      <c r="AL6" s="114">
        <f t="shared" si="8"/>
        <v>4400</v>
      </c>
      <c r="AM6" s="128"/>
    </row>
    <row r="7" spans="1:39">
      <c r="A7" s="113">
        <v>4</v>
      </c>
      <c r="B7" s="17"/>
      <c r="C7" s="24">
        <v>2</v>
      </c>
      <c r="D7" s="25">
        <v>4</v>
      </c>
      <c r="E7" s="25">
        <v>4</v>
      </c>
      <c r="F7" s="25">
        <v>4</v>
      </c>
      <c r="G7" s="26">
        <v>4</v>
      </c>
      <c r="H7" s="19">
        <v>4</v>
      </c>
      <c r="I7" s="14">
        <v>4</v>
      </c>
      <c r="J7" s="14">
        <v>2</v>
      </c>
      <c r="K7" s="14">
        <v>4</v>
      </c>
      <c r="L7" s="20">
        <v>4</v>
      </c>
      <c r="M7" s="19">
        <v>4</v>
      </c>
      <c r="N7" s="18">
        <v>4</v>
      </c>
      <c r="O7" s="14">
        <v>4</v>
      </c>
      <c r="P7" s="14">
        <v>4</v>
      </c>
      <c r="Q7" s="20">
        <v>4</v>
      </c>
      <c r="R7" s="19">
        <v>3</v>
      </c>
      <c r="S7" s="18">
        <v>3</v>
      </c>
      <c r="T7" s="14">
        <v>1</v>
      </c>
      <c r="U7" s="14">
        <v>2</v>
      </c>
      <c r="V7" s="20">
        <v>3</v>
      </c>
      <c r="W7" s="19">
        <v>3</v>
      </c>
      <c r="X7" s="14">
        <v>3</v>
      </c>
      <c r="Y7" s="14">
        <v>4</v>
      </c>
      <c r="Z7" s="14">
        <v>4</v>
      </c>
      <c r="AA7" s="20">
        <v>4</v>
      </c>
      <c r="AB7" s="18">
        <f t="shared" ref="AB7" si="9">SUM(C7:AA7)</f>
        <v>86</v>
      </c>
      <c r="AC7" s="36">
        <f t="shared" si="4"/>
        <v>0.86</v>
      </c>
      <c r="AD7" s="27">
        <f t="shared" si="5"/>
        <v>68</v>
      </c>
      <c r="AE7" s="36">
        <f t="shared" si="6"/>
        <v>0.85</v>
      </c>
      <c r="AF7" s="15">
        <f t="shared" si="1"/>
        <v>5.0000000000000044E-3</v>
      </c>
      <c r="AG7" s="15">
        <f t="shared" si="2"/>
        <v>0.85499999999999998</v>
      </c>
      <c r="AH7" s="3">
        <v>5000</v>
      </c>
      <c r="AI7" s="16">
        <f t="shared" si="3"/>
        <v>5000</v>
      </c>
      <c r="AJ7" s="16">
        <v>1000</v>
      </c>
      <c r="AK7" s="132">
        <f t="shared" si="7"/>
        <v>6000</v>
      </c>
      <c r="AL7" s="114">
        <f t="shared" si="8"/>
        <v>6000</v>
      </c>
      <c r="AM7" s="128"/>
    </row>
    <row r="8" spans="1:39" ht="12" thickBot="1">
      <c r="A8" s="115">
        <v>5</v>
      </c>
      <c r="B8" s="44"/>
      <c r="C8" s="45">
        <v>3</v>
      </c>
      <c r="D8" s="46">
        <v>4</v>
      </c>
      <c r="E8" s="46">
        <v>4</v>
      </c>
      <c r="F8" s="46">
        <v>3</v>
      </c>
      <c r="G8" s="47">
        <v>4</v>
      </c>
      <c r="H8" s="48">
        <v>3</v>
      </c>
      <c r="I8" s="49">
        <v>4</v>
      </c>
      <c r="J8" s="49">
        <v>4</v>
      </c>
      <c r="K8" s="49">
        <v>4</v>
      </c>
      <c r="L8" s="50">
        <v>4</v>
      </c>
      <c r="M8" s="48">
        <v>4</v>
      </c>
      <c r="N8" s="51">
        <v>2</v>
      </c>
      <c r="O8" s="49">
        <v>2</v>
      </c>
      <c r="P8" s="49">
        <v>1</v>
      </c>
      <c r="Q8" s="50">
        <v>4</v>
      </c>
      <c r="R8" s="48">
        <v>4</v>
      </c>
      <c r="S8" s="51">
        <v>3</v>
      </c>
      <c r="T8" s="49">
        <v>4</v>
      </c>
      <c r="U8" s="49">
        <v>4</v>
      </c>
      <c r="V8" s="50">
        <v>2</v>
      </c>
      <c r="W8" s="48">
        <v>4</v>
      </c>
      <c r="X8" s="49">
        <v>4</v>
      </c>
      <c r="Y8" s="49">
        <v>3</v>
      </c>
      <c r="Z8" s="49">
        <v>4</v>
      </c>
      <c r="AA8" s="50">
        <v>3</v>
      </c>
      <c r="AB8" s="51">
        <f t="shared" si="0"/>
        <v>85</v>
      </c>
      <c r="AC8" s="142">
        <f t="shared" si="4"/>
        <v>0.85</v>
      </c>
      <c r="AD8" s="143">
        <f t="shared" si="5"/>
        <v>67</v>
      </c>
      <c r="AE8" s="142">
        <f t="shared" si="6"/>
        <v>0.83750000000000002</v>
      </c>
      <c r="AF8" s="52">
        <f t="shared" si="1"/>
        <v>6.2499999999999778E-3</v>
      </c>
      <c r="AG8" s="52">
        <f t="shared" si="2"/>
        <v>0.84375</v>
      </c>
      <c r="AH8" s="144">
        <v>5000</v>
      </c>
      <c r="AI8" s="54">
        <f t="shared" si="3"/>
        <v>5000</v>
      </c>
      <c r="AJ8" s="54">
        <v>1000</v>
      </c>
      <c r="AK8" s="133">
        <f t="shared" si="7"/>
        <v>6000</v>
      </c>
      <c r="AL8" s="116">
        <f t="shared" si="8"/>
        <v>6000</v>
      </c>
      <c r="AM8" s="128"/>
    </row>
    <row r="9" spans="1:39" ht="12.75" customHeight="1" thickBot="1">
      <c r="A9" s="363" t="s">
        <v>18</v>
      </c>
      <c r="B9" s="364"/>
      <c r="C9" s="55"/>
      <c r="D9" s="55"/>
      <c r="E9" s="55"/>
      <c r="F9" s="55"/>
      <c r="G9" s="55"/>
      <c r="H9" s="55"/>
      <c r="I9" s="55"/>
      <c r="J9" s="55"/>
      <c r="K9" s="55"/>
      <c r="L9" s="55"/>
      <c r="M9" s="55"/>
      <c r="N9" s="55"/>
      <c r="O9" s="55"/>
      <c r="P9" s="55"/>
      <c r="Q9" s="55"/>
      <c r="R9" s="55"/>
      <c r="S9" s="55"/>
      <c r="T9" s="55"/>
      <c r="U9" s="55"/>
      <c r="V9" s="55"/>
      <c r="W9" s="55"/>
      <c r="X9" s="55"/>
      <c r="Y9" s="55"/>
      <c r="Z9" s="55"/>
      <c r="AA9" s="55"/>
      <c r="AB9" s="63"/>
      <c r="AC9" s="64"/>
      <c r="AD9" s="65"/>
      <c r="AE9" s="64"/>
      <c r="AF9" s="64"/>
      <c r="AG9" s="64"/>
      <c r="AH9" s="66"/>
      <c r="AI9" s="67"/>
      <c r="AJ9" s="67"/>
      <c r="AK9" s="134"/>
      <c r="AL9" s="68"/>
    </row>
    <row r="10" spans="1:39">
      <c r="A10" s="111">
        <v>1</v>
      </c>
      <c r="B10" s="28"/>
      <c r="C10" s="29">
        <v>4</v>
      </c>
      <c r="D10" s="30">
        <v>4</v>
      </c>
      <c r="E10" s="30">
        <v>4</v>
      </c>
      <c r="F10" s="30">
        <v>4</v>
      </c>
      <c r="G10" s="31">
        <v>4</v>
      </c>
      <c r="H10" s="32">
        <v>4</v>
      </c>
      <c r="I10" s="33">
        <v>4</v>
      </c>
      <c r="J10" s="33">
        <v>4</v>
      </c>
      <c r="K10" s="33">
        <v>4</v>
      </c>
      <c r="L10" s="34">
        <v>4</v>
      </c>
      <c r="M10" s="32">
        <v>4</v>
      </c>
      <c r="N10" s="35">
        <v>1</v>
      </c>
      <c r="O10" s="33">
        <v>4</v>
      </c>
      <c r="P10" s="33">
        <v>4</v>
      </c>
      <c r="Q10" s="34">
        <v>4</v>
      </c>
      <c r="R10" s="32">
        <v>3</v>
      </c>
      <c r="S10" s="35">
        <v>4</v>
      </c>
      <c r="T10" s="33">
        <v>4</v>
      </c>
      <c r="U10" s="33">
        <v>4</v>
      </c>
      <c r="V10" s="34">
        <v>3</v>
      </c>
      <c r="W10" s="32">
        <v>4</v>
      </c>
      <c r="X10" s="33">
        <v>4</v>
      </c>
      <c r="Y10" s="33">
        <v>3</v>
      </c>
      <c r="Z10" s="33">
        <v>4</v>
      </c>
      <c r="AA10" s="34">
        <v>3</v>
      </c>
      <c r="AB10" s="35">
        <f t="shared" si="0"/>
        <v>93</v>
      </c>
      <c r="AC10" s="36">
        <f>AB10/100</f>
        <v>0.93</v>
      </c>
      <c r="AD10" s="27">
        <f t="shared" ref="AD10:AD13" si="10">SUM(H10:AA10)</f>
        <v>73</v>
      </c>
      <c r="AE10" s="36">
        <f>AD10/80</f>
        <v>0.91249999999999998</v>
      </c>
      <c r="AF10" s="36">
        <f t="shared" si="1"/>
        <v>8.7500000000000355E-3</v>
      </c>
      <c r="AG10" s="36">
        <f t="shared" si="2"/>
        <v>0.92125000000000001</v>
      </c>
      <c r="AH10" s="3">
        <v>6400</v>
      </c>
      <c r="AI10" s="37">
        <f t="shared" si="3"/>
        <v>6400</v>
      </c>
      <c r="AJ10" s="37"/>
      <c r="AK10" s="131">
        <f t="shared" si="7"/>
        <v>6400</v>
      </c>
      <c r="AL10" s="112">
        <f>ROUND(AK10,-2)</f>
        <v>6400</v>
      </c>
    </row>
    <row r="11" spans="1:39">
      <c r="A11" s="113">
        <v>2</v>
      </c>
      <c r="B11" s="17"/>
      <c r="C11" s="24">
        <v>3</v>
      </c>
      <c r="D11" s="25">
        <v>1</v>
      </c>
      <c r="E11" s="25">
        <v>4</v>
      </c>
      <c r="F11" s="25">
        <v>2</v>
      </c>
      <c r="G11" s="26">
        <v>1</v>
      </c>
      <c r="H11" s="19">
        <v>2</v>
      </c>
      <c r="I11" s="14">
        <v>1</v>
      </c>
      <c r="J11" s="14">
        <v>4</v>
      </c>
      <c r="K11" s="14">
        <v>3</v>
      </c>
      <c r="L11" s="20">
        <v>3</v>
      </c>
      <c r="M11" s="19">
        <v>4</v>
      </c>
      <c r="N11" s="18">
        <v>2</v>
      </c>
      <c r="O11" s="14">
        <v>2</v>
      </c>
      <c r="P11" s="14">
        <v>4</v>
      </c>
      <c r="Q11" s="20">
        <v>2</v>
      </c>
      <c r="R11" s="19">
        <v>4</v>
      </c>
      <c r="S11" s="18">
        <v>4</v>
      </c>
      <c r="T11" s="14">
        <v>0</v>
      </c>
      <c r="U11" s="14">
        <v>0</v>
      </c>
      <c r="V11" s="20">
        <v>4</v>
      </c>
      <c r="W11" s="19">
        <v>0</v>
      </c>
      <c r="X11" s="14">
        <v>1</v>
      </c>
      <c r="Y11" s="14">
        <v>4</v>
      </c>
      <c r="Z11" s="14">
        <v>0</v>
      </c>
      <c r="AA11" s="20">
        <v>0</v>
      </c>
      <c r="AB11" s="18">
        <f t="shared" si="0"/>
        <v>55</v>
      </c>
      <c r="AC11" s="36">
        <f t="shared" ref="AC11:AC14" si="11">AB11/100</f>
        <v>0.55000000000000004</v>
      </c>
      <c r="AD11" s="13">
        <f t="shared" si="10"/>
        <v>44</v>
      </c>
      <c r="AE11" s="36">
        <f t="shared" ref="AE11:AE14" si="12">AD11/80</f>
        <v>0.55000000000000004</v>
      </c>
      <c r="AF11" s="15">
        <f t="shared" si="1"/>
        <v>0</v>
      </c>
      <c r="AG11" s="15">
        <f t="shared" si="2"/>
        <v>0.55000000000000004</v>
      </c>
      <c r="AH11" s="2">
        <v>6400</v>
      </c>
      <c r="AI11" s="16">
        <f t="shared" si="3"/>
        <v>3520.0000000000005</v>
      </c>
      <c r="AJ11" s="16"/>
      <c r="AK11" s="132">
        <f t="shared" si="7"/>
        <v>3520.0000000000005</v>
      </c>
      <c r="AL11" s="114">
        <f t="shared" ref="AL11:AL14" si="13">ROUND(AK11,-2)</f>
        <v>3500</v>
      </c>
    </row>
    <row r="12" spans="1:39">
      <c r="A12" s="113">
        <v>3</v>
      </c>
      <c r="B12" s="17"/>
      <c r="C12" s="24">
        <v>4</v>
      </c>
      <c r="D12" s="25">
        <v>1</v>
      </c>
      <c r="E12" s="25">
        <v>4</v>
      </c>
      <c r="F12" s="25">
        <v>2</v>
      </c>
      <c r="G12" s="26">
        <v>1</v>
      </c>
      <c r="H12" s="19">
        <v>4</v>
      </c>
      <c r="I12" s="14">
        <v>1</v>
      </c>
      <c r="J12" s="14">
        <v>4</v>
      </c>
      <c r="K12" s="14">
        <v>4</v>
      </c>
      <c r="L12" s="20">
        <v>3</v>
      </c>
      <c r="M12" s="19">
        <v>2</v>
      </c>
      <c r="N12" s="18">
        <v>2</v>
      </c>
      <c r="O12" s="14">
        <v>3</v>
      </c>
      <c r="P12" s="14">
        <v>3</v>
      </c>
      <c r="Q12" s="20">
        <v>3</v>
      </c>
      <c r="R12" s="19">
        <v>3</v>
      </c>
      <c r="S12" s="18">
        <v>4</v>
      </c>
      <c r="T12" s="14">
        <v>1</v>
      </c>
      <c r="U12" s="14">
        <v>0</v>
      </c>
      <c r="V12" s="20">
        <v>1</v>
      </c>
      <c r="W12" s="19">
        <v>2</v>
      </c>
      <c r="X12" s="14">
        <v>1</v>
      </c>
      <c r="Y12" s="14">
        <v>4</v>
      </c>
      <c r="Z12" s="14">
        <v>1</v>
      </c>
      <c r="AA12" s="20">
        <v>1</v>
      </c>
      <c r="AB12" s="18">
        <f t="shared" si="0"/>
        <v>59</v>
      </c>
      <c r="AC12" s="36">
        <f t="shared" si="11"/>
        <v>0.59</v>
      </c>
      <c r="AD12" s="13">
        <f t="shared" si="10"/>
        <v>47</v>
      </c>
      <c r="AE12" s="36">
        <f t="shared" si="12"/>
        <v>0.58750000000000002</v>
      </c>
      <c r="AF12" s="15">
        <f t="shared" si="1"/>
        <v>1.2499999999999734E-3</v>
      </c>
      <c r="AG12" s="15">
        <f t="shared" si="2"/>
        <v>0.58875</v>
      </c>
      <c r="AH12" s="2">
        <v>6400</v>
      </c>
      <c r="AI12" s="16">
        <f t="shared" si="3"/>
        <v>3768</v>
      </c>
      <c r="AJ12" s="16"/>
      <c r="AK12" s="132">
        <f t="shared" si="7"/>
        <v>3768</v>
      </c>
      <c r="AL12" s="114">
        <f t="shared" si="13"/>
        <v>3800</v>
      </c>
    </row>
    <row r="13" spans="1:39">
      <c r="A13" s="113">
        <v>4</v>
      </c>
      <c r="B13" s="17"/>
      <c r="C13" s="24">
        <v>1</v>
      </c>
      <c r="D13" s="25">
        <v>2</v>
      </c>
      <c r="E13" s="25">
        <v>4</v>
      </c>
      <c r="F13" s="25">
        <v>4</v>
      </c>
      <c r="G13" s="26">
        <v>4</v>
      </c>
      <c r="H13" s="19">
        <v>4</v>
      </c>
      <c r="I13" s="14">
        <v>4</v>
      </c>
      <c r="J13" s="14">
        <v>4</v>
      </c>
      <c r="K13" s="14">
        <v>4</v>
      </c>
      <c r="L13" s="20">
        <v>4</v>
      </c>
      <c r="M13" s="19">
        <v>4</v>
      </c>
      <c r="N13" s="18">
        <v>3</v>
      </c>
      <c r="O13" s="14">
        <v>4</v>
      </c>
      <c r="P13" s="14">
        <v>4</v>
      </c>
      <c r="Q13" s="20">
        <v>4</v>
      </c>
      <c r="R13" s="19">
        <v>2</v>
      </c>
      <c r="S13" s="18">
        <v>4</v>
      </c>
      <c r="T13" s="14">
        <v>4</v>
      </c>
      <c r="U13" s="14">
        <v>4</v>
      </c>
      <c r="V13" s="20">
        <v>4</v>
      </c>
      <c r="W13" s="19">
        <v>4</v>
      </c>
      <c r="X13" s="14">
        <v>4</v>
      </c>
      <c r="Y13" s="14">
        <v>3</v>
      </c>
      <c r="Z13" s="14">
        <v>4</v>
      </c>
      <c r="AA13" s="20">
        <v>4</v>
      </c>
      <c r="AB13" s="18">
        <f t="shared" si="0"/>
        <v>91</v>
      </c>
      <c r="AC13" s="36">
        <f t="shared" si="11"/>
        <v>0.91</v>
      </c>
      <c r="AD13" s="13">
        <f t="shared" si="10"/>
        <v>76</v>
      </c>
      <c r="AE13" s="36">
        <f t="shared" si="12"/>
        <v>0.95</v>
      </c>
      <c r="AF13" s="15">
        <f t="shared" si="1"/>
        <v>-2.0000000000000018E-2</v>
      </c>
      <c r="AG13" s="15">
        <f t="shared" si="2"/>
        <v>0.92999999999999994</v>
      </c>
      <c r="AH13" s="2">
        <v>6400</v>
      </c>
      <c r="AI13" s="16">
        <f t="shared" si="3"/>
        <v>6400</v>
      </c>
      <c r="AJ13" s="16"/>
      <c r="AK13" s="132">
        <f t="shared" si="7"/>
        <v>6400</v>
      </c>
      <c r="AL13" s="114">
        <f t="shared" si="13"/>
        <v>6400</v>
      </c>
    </row>
    <row r="14" spans="1:39" ht="12" thickBot="1">
      <c r="A14" s="115">
        <v>5</v>
      </c>
      <c r="B14" s="44"/>
      <c r="C14" s="45">
        <v>4</v>
      </c>
      <c r="D14" s="46">
        <v>2</v>
      </c>
      <c r="E14" s="46">
        <v>4</v>
      </c>
      <c r="F14" s="46">
        <v>4</v>
      </c>
      <c r="G14" s="47">
        <v>2</v>
      </c>
      <c r="H14" s="48">
        <v>4</v>
      </c>
      <c r="I14" s="49">
        <v>2</v>
      </c>
      <c r="J14" s="49">
        <v>4</v>
      </c>
      <c r="K14" s="49">
        <v>3</v>
      </c>
      <c r="L14" s="50">
        <v>2</v>
      </c>
      <c r="M14" s="48">
        <v>3</v>
      </c>
      <c r="N14" s="51">
        <v>2</v>
      </c>
      <c r="O14" s="49">
        <v>1</v>
      </c>
      <c r="P14" s="49">
        <v>3</v>
      </c>
      <c r="Q14" s="50">
        <v>2</v>
      </c>
      <c r="R14" s="48">
        <v>1</v>
      </c>
      <c r="S14" s="51">
        <v>4</v>
      </c>
      <c r="T14" s="49">
        <v>2</v>
      </c>
      <c r="U14" s="49">
        <v>2</v>
      </c>
      <c r="V14" s="50">
        <v>2</v>
      </c>
      <c r="W14" s="48">
        <v>1</v>
      </c>
      <c r="X14" s="49">
        <v>2</v>
      </c>
      <c r="Y14" s="49">
        <v>3</v>
      </c>
      <c r="Z14" s="49">
        <v>2</v>
      </c>
      <c r="AA14" s="50">
        <v>0</v>
      </c>
      <c r="AB14" s="51">
        <f t="shared" ref="AB14:AB24" si="14">SUM(C14:AA14)</f>
        <v>61</v>
      </c>
      <c r="AC14" s="142">
        <f t="shared" si="11"/>
        <v>0.61</v>
      </c>
      <c r="AD14" s="43">
        <f t="shared" ref="AD14:AD24" si="15">SUM(H14:AA14)</f>
        <v>45</v>
      </c>
      <c r="AE14" s="142">
        <f t="shared" si="12"/>
        <v>0.5625</v>
      </c>
      <c r="AF14" s="52">
        <f t="shared" si="1"/>
        <v>2.3749999999999938E-2</v>
      </c>
      <c r="AG14" s="52">
        <f t="shared" si="2"/>
        <v>0.58624999999999994</v>
      </c>
      <c r="AH14" s="53">
        <v>6400</v>
      </c>
      <c r="AI14" s="54">
        <f t="shared" si="3"/>
        <v>3751.9999999999995</v>
      </c>
      <c r="AJ14" s="54"/>
      <c r="AK14" s="133">
        <f t="shared" si="7"/>
        <v>3751.9999999999995</v>
      </c>
      <c r="AL14" s="116">
        <f t="shared" si="13"/>
        <v>3800</v>
      </c>
    </row>
    <row r="15" spans="1:39" ht="12.75" customHeight="1" thickBot="1">
      <c r="A15" s="365" t="s">
        <v>19</v>
      </c>
      <c r="B15" s="366"/>
      <c r="C15" s="56"/>
      <c r="D15" s="56"/>
      <c r="E15" s="56"/>
      <c r="F15" s="56"/>
      <c r="G15" s="56"/>
      <c r="H15" s="56"/>
      <c r="I15" s="56"/>
      <c r="J15" s="56"/>
      <c r="K15" s="56"/>
      <c r="L15" s="56"/>
      <c r="M15" s="56"/>
      <c r="N15" s="56"/>
      <c r="O15" s="56"/>
      <c r="P15" s="56"/>
      <c r="Q15" s="56"/>
      <c r="R15" s="56"/>
      <c r="S15" s="56"/>
      <c r="T15" s="56"/>
      <c r="U15" s="56"/>
      <c r="V15" s="56"/>
      <c r="W15" s="56"/>
      <c r="X15" s="56"/>
      <c r="Y15" s="56"/>
      <c r="Z15" s="56"/>
      <c r="AA15" s="56"/>
      <c r="AB15" s="57"/>
      <c r="AC15" s="58"/>
      <c r="AD15" s="59"/>
      <c r="AE15" s="58"/>
      <c r="AF15" s="58"/>
      <c r="AG15" s="58"/>
      <c r="AH15" s="60"/>
      <c r="AI15" s="61"/>
      <c r="AJ15" s="61"/>
      <c r="AK15" s="135"/>
      <c r="AL15" s="62"/>
    </row>
    <row r="16" spans="1:39">
      <c r="A16" s="111">
        <v>1</v>
      </c>
      <c r="B16" s="28"/>
      <c r="C16" s="29">
        <v>4</v>
      </c>
      <c r="D16" s="30">
        <v>4</v>
      </c>
      <c r="E16" s="30">
        <v>4</v>
      </c>
      <c r="F16" s="30">
        <v>4</v>
      </c>
      <c r="G16" s="31">
        <v>4</v>
      </c>
      <c r="H16" s="32">
        <v>4</v>
      </c>
      <c r="I16" s="33">
        <v>4</v>
      </c>
      <c r="J16" s="33">
        <v>1</v>
      </c>
      <c r="K16" s="33">
        <v>4</v>
      </c>
      <c r="L16" s="34">
        <v>4</v>
      </c>
      <c r="M16" s="32">
        <v>4</v>
      </c>
      <c r="N16" s="35">
        <v>1</v>
      </c>
      <c r="O16" s="33">
        <v>4</v>
      </c>
      <c r="P16" s="33">
        <v>4</v>
      </c>
      <c r="Q16" s="34">
        <v>4</v>
      </c>
      <c r="R16" s="32">
        <v>3</v>
      </c>
      <c r="S16" s="35">
        <v>3</v>
      </c>
      <c r="T16" s="33">
        <v>4</v>
      </c>
      <c r="U16" s="33">
        <v>4</v>
      </c>
      <c r="V16" s="34">
        <v>4</v>
      </c>
      <c r="W16" s="32">
        <v>4</v>
      </c>
      <c r="X16" s="33">
        <v>4</v>
      </c>
      <c r="Y16" s="33">
        <v>4</v>
      </c>
      <c r="Z16" s="33">
        <v>4</v>
      </c>
      <c r="AA16" s="34">
        <v>4</v>
      </c>
      <c r="AB16" s="35">
        <f t="shared" si="14"/>
        <v>92</v>
      </c>
      <c r="AC16" s="36">
        <f>AB16/100</f>
        <v>0.92</v>
      </c>
      <c r="AD16" s="27">
        <f t="shared" si="15"/>
        <v>72</v>
      </c>
      <c r="AE16" s="36">
        <f>AD16/80</f>
        <v>0.9</v>
      </c>
      <c r="AF16" s="36">
        <f t="shared" si="1"/>
        <v>1.0000000000000009E-2</v>
      </c>
      <c r="AG16" s="36">
        <f t="shared" si="2"/>
        <v>0.91</v>
      </c>
      <c r="AH16" s="3">
        <v>8900</v>
      </c>
      <c r="AI16" s="37">
        <f t="shared" si="3"/>
        <v>8900</v>
      </c>
      <c r="AJ16" s="37"/>
      <c r="AK16" s="131">
        <f t="shared" si="7"/>
        <v>8900</v>
      </c>
      <c r="AL16" s="112">
        <f>ROUND(AK16,-2)</f>
        <v>8900</v>
      </c>
    </row>
    <row r="17" spans="1:38">
      <c r="A17" s="113">
        <v>2</v>
      </c>
      <c r="B17" s="17"/>
      <c r="C17" s="24">
        <v>4</v>
      </c>
      <c r="D17" s="25">
        <v>1</v>
      </c>
      <c r="E17" s="25">
        <v>4</v>
      </c>
      <c r="F17" s="25">
        <v>2</v>
      </c>
      <c r="G17" s="26">
        <v>3</v>
      </c>
      <c r="H17" s="19">
        <v>2</v>
      </c>
      <c r="I17" s="14">
        <v>3</v>
      </c>
      <c r="J17" s="14">
        <v>1</v>
      </c>
      <c r="K17" s="14">
        <v>2</v>
      </c>
      <c r="L17" s="20">
        <v>3</v>
      </c>
      <c r="M17" s="19">
        <v>2</v>
      </c>
      <c r="N17" s="18">
        <v>2</v>
      </c>
      <c r="O17" s="14">
        <v>3</v>
      </c>
      <c r="P17" s="14">
        <v>2</v>
      </c>
      <c r="Q17" s="20">
        <v>3</v>
      </c>
      <c r="R17" s="19">
        <v>2</v>
      </c>
      <c r="S17" s="18">
        <v>3</v>
      </c>
      <c r="T17" s="14">
        <v>1</v>
      </c>
      <c r="U17" s="14">
        <v>2</v>
      </c>
      <c r="V17" s="20">
        <v>0</v>
      </c>
      <c r="W17" s="19">
        <v>1</v>
      </c>
      <c r="X17" s="14">
        <v>1</v>
      </c>
      <c r="Y17" s="14">
        <v>3</v>
      </c>
      <c r="Z17" s="14">
        <v>1</v>
      </c>
      <c r="AA17" s="20">
        <v>2</v>
      </c>
      <c r="AB17" s="18">
        <f t="shared" si="14"/>
        <v>53</v>
      </c>
      <c r="AC17" s="36">
        <f t="shared" ref="AC17:AC20" si="16">AB17/100</f>
        <v>0.53</v>
      </c>
      <c r="AD17" s="13">
        <f t="shared" si="15"/>
        <v>39</v>
      </c>
      <c r="AE17" s="36">
        <f t="shared" ref="AE17:AE20" si="17">AD17/80</f>
        <v>0.48749999999999999</v>
      </c>
      <c r="AF17" s="15">
        <f t="shared" si="1"/>
        <v>2.1250000000000047E-2</v>
      </c>
      <c r="AG17" s="15">
        <f t="shared" si="2"/>
        <v>0.50875000000000004</v>
      </c>
      <c r="AH17" s="2">
        <v>8900</v>
      </c>
      <c r="AI17" s="16">
        <f t="shared" si="3"/>
        <v>4527.875</v>
      </c>
      <c r="AJ17" s="16"/>
      <c r="AK17" s="131">
        <f t="shared" si="7"/>
        <v>4527.875</v>
      </c>
      <c r="AL17" s="112">
        <f>ROUND(AK17,-2)</f>
        <v>4500</v>
      </c>
    </row>
    <row r="18" spans="1:38">
      <c r="A18" s="113">
        <v>3</v>
      </c>
      <c r="B18" s="17"/>
      <c r="C18" s="24">
        <v>3</v>
      </c>
      <c r="D18" s="25">
        <v>2</v>
      </c>
      <c r="E18" s="25">
        <v>4</v>
      </c>
      <c r="F18" s="25">
        <v>3</v>
      </c>
      <c r="G18" s="26">
        <v>2</v>
      </c>
      <c r="H18" s="19">
        <v>3</v>
      </c>
      <c r="I18" s="14">
        <v>2</v>
      </c>
      <c r="J18" s="14">
        <v>1</v>
      </c>
      <c r="K18" s="14">
        <v>1</v>
      </c>
      <c r="L18" s="20">
        <v>1</v>
      </c>
      <c r="M18" s="19">
        <v>0</v>
      </c>
      <c r="N18" s="18">
        <v>2</v>
      </c>
      <c r="O18" s="14">
        <v>1</v>
      </c>
      <c r="P18" s="14">
        <v>2</v>
      </c>
      <c r="Q18" s="20">
        <v>3</v>
      </c>
      <c r="R18" s="19">
        <v>3</v>
      </c>
      <c r="S18" s="18">
        <v>4</v>
      </c>
      <c r="T18" s="14">
        <v>3</v>
      </c>
      <c r="U18" s="14">
        <v>2</v>
      </c>
      <c r="V18" s="20">
        <v>1</v>
      </c>
      <c r="W18" s="19">
        <v>2</v>
      </c>
      <c r="X18" s="14">
        <v>3</v>
      </c>
      <c r="Y18" s="14">
        <v>3</v>
      </c>
      <c r="Z18" s="14">
        <v>2</v>
      </c>
      <c r="AA18" s="20">
        <v>1</v>
      </c>
      <c r="AB18" s="18">
        <f t="shared" si="14"/>
        <v>54</v>
      </c>
      <c r="AC18" s="36">
        <f t="shared" si="16"/>
        <v>0.54</v>
      </c>
      <c r="AD18" s="13">
        <f t="shared" si="15"/>
        <v>40</v>
      </c>
      <c r="AE18" s="36">
        <f t="shared" si="17"/>
        <v>0.5</v>
      </c>
      <c r="AF18" s="15">
        <f t="shared" si="1"/>
        <v>2.0000000000000018E-2</v>
      </c>
      <c r="AG18" s="15">
        <f t="shared" si="2"/>
        <v>0.52</v>
      </c>
      <c r="AH18" s="2">
        <v>8900</v>
      </c>
      <c r="AI18" s="16">
        <f t="shared" si="3"/>
        <v>4628</v>
      </c>
      <c r="AJ18" s="16"/>
      <c r="AK18" s="132">
        <f t="shared" si="7"/>
        <v>4628</v>
      </c>
      <c r="AL18" s="114">
        <f t="shared" ref="AL18:AL20" si="18">ROUND(AK18,-2)</f>
        <v>4600</v>
      </c>
    </row>
    <row r="19" spans="1:38">
      <c r="A19" s="113">
        <v>4</v>
      </c>
      <c r="B19" s="17"/>
      <c r="C19" s="24">
        <v>4</v>
      </c>
      <c r="D19" s="25">
        <v>4</v>
      </c>
      <c r="E19" s="25">
        <v>4</v>
      </c>
      <c r="F19" s="25">
        <v>2</v>
      </c>
      <c r="G19" s="26">
        <v>4</v>
      </c>
      <c r="H19" s="19">
        <v>4</v>
      </c>
      <c r="I19" s="14">
        <v>3</v>
      </c>
      <c r="J19" s="14">
        <v>1</v>
      </c>
      <c r="K19" s="14">
        <v>4</v>
      </c>
      <c r="L19" s="20">
        <v>3</v>
      </c>
      <c r="M19" s="19">
        <v>4</v>
      </c>
      <c r="N19" s="18">
        <v>2</v>
      </c>
      <c r="O19" s="14">
        <v>4</v>
      </c>
      <c r="P19" s="14">
        <v>4</v>
      </c>
      <c r="Q19" s="20">
        <v>4</v>
      </c>
      <c r="R19" s="19">
        <v>4</v>
      </c>
      <c r="S19" s="18">
        <v>4</v>
      </c>
      <c r="T19" s="14">
        <v>3</v>
      </c>
      <c r="U19" s="14">
        <v>4</v>
      </c>
      <c r="V19" s="20">
        <v>3</v>
      </c>
      <c r="W19" s="19">
        <v>4</v>
      </c>
      <c r="X19" s="14">
        <v>4</v>
      </c>
      <c r="Y19" s="14">
        <v>3</v>
      </c>
      <c r="Z19" s="14">
        <v>4</v>
      </c>
      <c r="AA19" s="20">
        <v>3</v>
      </c>
      <c r="AB19" s="18">
        <f t="shared" si="14"/>
        <v>87</v>
      </c>
      <c r="AC19" s="36">
        <f t="shared" si="16"/>
        <v>0.87</v>
      </c>
      <c r="AD19" s="13">
        <f t="shared" si="15"/>
        <v>69</v>
      </c>
      <c r="AE19" s="36">
        <f t="shared" si="17"/>
        <v>0.86250000000000004</v>
      </c>
      <c r="AF19" s="15">
        <f t="shared" si="1"/>
        <v>3.7499999999999201E-3</v>
      </c>
      <c r="AG19" s="15">
        <f t="shared" si="2"/>
        <v>0.86624999999999996</v>
      </c>
      <c r="AH19" s="2">
        <v>8900</v>
      </c>
      <c r="AI19" s="16">
        <f t="shared" si="3"/>
        <v>8900</v>
      </c>
      <c r="AJ19" s="16"/>
      <c r="AK19" s="132">
        <f t="shared" si="7"/>
        <v>8900</v>
      </c>
      <c r="AL19" s="114">
        <f t="shared" si="18"/>
        <v>8900</v>
      </c>
    </row>
    <row r="20" spans="1:38" ht="12" thickBot="1">
      <c r="A20" s="115">
        <v>5</v>
      </c>
      <c r="B20" s="44"/>
      <c r="C20" s="45">
        <v>2</v>
      </c>
      <c r="D20" s="46">
        <v>3</v>
      </c>
      <c r="E20" s="46">
        <v>4</v>
      </c>
      <c r="F20" s="46">
        <v>2</v>
      </c>
      <c r="G20" s="47">
        <v>3</v>
      </c>
      <c r="H20" s="48">
        <v>2</v>
      </c>
      <c r="I20" s="49">
        <v>4</v>
      </c>
      <c r="J20" s="49">
        <v>1</v>
      </c>
      <c r="K20" s="49">
        <v>1</v>
      </c>
      <c r="L20" s="50">
        <v>4</v>
      </c>
      <c r="M20" s="48">
        <v>1</v>
      </c>
      <c r="N20" s="51">
        <v>3</v>
      </c>
      <c r="O20" s="49">
        <v>4</v>
      </c>
      <c r="P20" s="49">
        <v>1</v>
      </c>
      <c r="Q20" s="50">
        <v>1</v>
      </c>
      <c r="R20" s="48">
        <v>1</v>
      </c>
      <c r="S20" s="51">
        <v>4</v>
      </c>
      <c r="T20" s="49">
        <v>2</v>
      </c>
      <c r="U20" s="49">
        <v>2</v>
      </c>
      <c r="V20" s="50">
        <v>3</v>
      </c>
      <c r="W20" s="48">
        <v>2</v>
      </c>
      <c r="X20" s="49">
        <v>4</v>
      </c>
      <c r="Y20" s="49">
        <v>3</v>
      </c>
      <c r="Z20" s="49">
        <v>2</v>
      </c>
      <c r="AA20" s="50">
        <v>1</v>
      </c>
      <c r="AB20" s="51">
        <f t="shared" si="14"/>
        <v>60</v>
      </c>
      <c r="AC20" s="142">
        <f t="shared" si="16"/>
        <v>0.6</v>
      </c>
      <c r="AD20" s="43">
        <f t="shared" si="15"/>
        <v>46</v>
      </c>
      <c r="AE20" s="142">
        <f t="shared" si="17"/>
        <v>0.57499999999999996</v>
      </c>
      <c r="AF20" s="52">
        <f>AG20-AE20</f>
        <v>1.2499999999999956E-2</v>
      </c>
      <c r="AG20" s="52">
        <f t="shared" si="2"/>
        <v>0.58749999999999991</v>
      </c>
      <c r="AH20" s="53">
        <v>8900</v>
      </c>
      <c r="AI20" s="54">
        <f t="shared" si="3"/>
        <v>5228.7499999999991</v>
      </c>
      <c r="AJ20" s="54"/>
      <c r="AK20" s="133">
        <f t="shared" si="7"/>
        <v>5228.7499999999991</v>
      </c>
      <c r="AL20" s="116">
        <f t="shared" si="18"/>
        <v>5200</v>
      </c>
    </row>
    <row r="21" spans="1:38" ht="12.75" customHeight="1" thickBot="1">
      <c r="A21" s="367" t="s">
        <v>20</v>
      </c>
      <c r="B21" s="368"/>
      <c r="C21" s="69"/>
      <c r="D21" s="69"/>
      <c r="E21" s="69"/>
      <c r="F21" s="69"/>
      <c r="G21" s="69"/>
      <c r="H21" s="69"/>
      <c r="I21" s="69"/>
      <c r="J21" s="69"/>
      <c r="K21" s="69"/>
      <c r="L21" s="69"/>
      <c r="M21" s="69"/>
      <c r="N21" s="69"/>
      <c r="O21" s="69"/>
      <c r="P21" s="69"/>
      <c r="Q21" s="69"/>
      <c r="R21" s="69"/>
      <c r="S21" s="69"/>
      <c r="T21" s="69"/>
      <c r="U21" s="69"/>
      <c r="V21" s="69"/>
      <c r="W21" s="69"/>
      <c r="X21" s="69"/>
      <c r="Y21" s="69"/>
      <c r="Z21" s="69"/>
      <c r="AA21" s="69"/>
      <c r="AB21" s="70"/>
      <c r="AC21" s="71"/>
      <c r="AD21" s="72"/>
      <c r="AE21" s="71"/>
      <c r="AF21" s="71"/>
      <c r="AG21" s="71"/>
      <c r="AH21" s="73"/>
      <c r="AI21" s="74"/>
      <c r="AJ21" s="74"/>
      <c r="AK21" s="136"/>
      <c r="AL21" s="75"/>
    </row>
    <row r="22" spans="1:38">
      <c r="A22" s="111">
        <v>1</v>
      </c>
      <c r="B22" s="28"/>
      <c r="C22" s="29">
        <v>4</v>
      </c>
      <c r="D22" s="30">
        <v>4</v>
      </c>
      <c r="E22" s="30">
        <v>2</v>
      </c>
      <c r="F22" s="30">
        <v>4</v>
      </c>
      <c r="G22" s="31">
        <v>4</v>
      </c>
      <c r="H22" s="32">
        <v>4</v>
      </c>
      <c r="I22" s="33">
        <v>4</v>
      </c>
      <c r="J22" s="33">
        <v>4</v>
      </c>
      <c r="K22" s="33">
        <v>4</v>
      </c>
      <c r="L22" s="34">
        <v>4</v>
      </c>
      <c r="M22" s="32">
        <v>4</v>
      </c>
      <c r="N22" s="35">
        <v>3</v>
      </c>
      <c r="O22" s="33">
        <v>3</v>
      </c>
      <c r="P22" s="33">
        <v>4</v>
      </c>
      <c r="Q22" s="34">
        <v>3</v>
      </c>
      <c r="R22" s="32">
        <v>4</v>
      </c>
      <c r="S22" s="35">
        <v>1</v>
      </c>
      <c r="T22" s="33">
        <v>3</v>
      </c>
      <c r="U22" s="33">
        <v>4</v>
      </c>
      <c r="V22" s="34">
        <v>4</v>
      </c>
      <c r="W22" s="32">
        <v>4</v>
      </c>
      <c r="X22" s="33">
        <v>4</v>
      </c>
      <c r="Y22" s="33">
        <v>4</v>
      </c>
      <c r="Z22" s="33">
        <v>4</v>
      </c>
      <c r="AA22" s="34">
        <v>4</v>
      </c>
      <c r="AB22" s="35">
        <f t="shared" si="14"/>
        <v>91</v>
      </c>
      <c r="AC22" s="36">
        <f>AB22/100</f>
        <v>0.91</v>
      </c>
      <c r="AD22" s="27">
        <f t="shared" si="15"/>
        <v>73</v>
      </c>
      <c r="AE22" s="36">
        <f>AD22/80</f>
        <v>0.91249999999999998</v>
      </c>
      <c r="AF22" s="36">
        <f>AG22-AE22</f>
        <v>-1.2499999999999734E-3</v>
      </c>
      <c r="AG22" s="36">
        <f t="shared" si="2"/>
        <v>0.91125</v>
      </c>
      <c r="AH22" s="3">
        <v>6000</v>
      </c>
      <c r="AI22" s="37">
        <f t="shared" si="3"/>
        <v>6000</v>
      </c>
      <c r="AJ22" s="37"/>
      <c r="AK22" s="131">
        <f t="shared" si="7"/>
        <v>6000</v>
      </c>
      <c r="AL22" s="112">
        <f>ROUND(AK22,-2)</f>
        <v>6000</v>
      </c>
    </row>
    <row r="23" spans="1:38">
      <c r="A23" s="113">
        <v>2</v>
      </c>
      <c r="B23" s="17"/>
      <c r="C23" s="24">
        <v>4</v>
      </c>
      <c r="D23" s="25">
        <v>3</v>
      </c>
      <c r="E23" s="25">
        <v>2</v>
      </c>
      <c r="F23" s="25">
        <v>4</v>
      </c>
      <c r="G23" s="26">
        <v>4</v>
      </c>
      <c r="H23" s="19">
        <v>4</v>
      </c>
      <c r="I23" s="14">
        <v>4</v>
      </c>
      <c r="J23" s="14">
        <v>4</v>
      </c>
      <c r="K23" s="14">
        <v>4</v>
      </c>
      <c r="L23" s="20">
        <v>4</v>
      </c>
      <c r="M23" s="19">
        <v>4</v>
      </c>
      <c r="N23" s="18">
        <v>3</v>
      </c>
      <c r="O23" s="14">
        <v>4</v>
      </c>
      <c r="P23" s="14">
        <v>4</v>
      </c>
      <c r="Q23" s="20">
        <v>4</v>
      </c>
      <c r="R23" s="19">
        <v>4</v>
      </c>
      <c r="S23" s="18">
        <v>1</v>
      </c>
      <c r="T23" s="14">
        <v>4</v>
      </c>
      <c r="U23" s="14">
        <v>4</v>
      </c>
      <c r="V23" s="20">
        <v>4</v>
      </c>
      <c r="W23" s="19">
        <v>4</v>
      </c>
      <c r="X23" s="14">
        <v>4</v>
      </c>
      <c r="Y23" s="14">
        <v>3</v>
      </c>
      <c r="Z23" s="14">
        <v>4</v>
      </c>
      <c r="AA23" s="20">
        <v>4</v>
      </c>
      <c r="AB23" s="18">
        <f t="shared" si="14"/>
        <v>92</v>
      </c>
      <c r="AC23" s="36">
        <f t="shared" ref="AC23:AC26" si="19">AB23/100</f>
        <v>0.92</v>
      </c>
      <c r="AD23" s="13">
        <f t="shared" si="15"/>
        <v>75</v>
      </c>
      <c r="AE23" s="36">
        <f t="shared" ref="AE23:AE26" si="20">AD23/80</f>
        <v>0.9375</v>
      </c>
      <c r="AF23" s="15">
        <f>AG23-AE23</f>
        <v>-8.7500000000000355E-3</v>
      </c>
      <c r="AG23" s="15">
        <f t="shared" si="2"/>
        <v>0.92874999999999996</v>
      </c>
      <c r="AH23" s="2">
        <v>6000</v>
      </c>
      <c r="AI23" s="16">
        <f t="shared" si="3"/>
        <v>6000</v>
      </c>
      <c r="AJ23" s="16"/>
      <c r="AK23" s="132">
        <f t="shared" si="7"/>
        <v>6000</v>
      </c>
      <c r="AL23" s="114">
        <f t="shared" ref="AL23:AL26" si="21">ROUND(AK23,-2)</f>
        <v>6000</v>
      </c>
    </row>
    <row r="24" spans="1:38">
      <c r="A24" s="113">
        <v>3</v>
      </c>
      <c r="B24" s="17"/>
      <c r="C24" s="24">
        <v>4</v>
      </c>
      <c r="D24" s="25">
        <v>2</v>
      </c>
      <c r="E24" s="25">
        <v>2</v>
      </c>
      <c r="F24" s="25">
        <v>1</v>
      </c>
      <c r="G24" s="26">
        <v>2</v>
      </c>
      <c r="H24" s="19">
        <v>1</v>
      </c>
      <c r="I24" s="14">
        <v>2</v>
      </c>
      <c r="J24" s="14">
        <v>4</v>
      </c>
      <c r="K24" s="14">
        <v>4</v>
      </c>
      <c r="L24" s="20">
        <v>4</v>
      </c>
      <c r="M24" s="19">
        <v>3</v>
      </c>
      <c r="N24" s="18">
        <v>3</v>
      </c>
      <c r="O24" s="14">
        <v>3</v>
      </c>
      <c r="P24" s="14">
        <v>3</v>
      </c>
      <c r="Q24" s="20">
        <v>3</v>
      </c>
      <c r="R24" s="19">
        <v>3</v>
      </c>
      <c r="S24" s="18">
        <v>1</v>
      </c>
      <c r="T24" s="14">
        <v>3</v>
      </c>
      <c r="U24" s="14">
        <v>3</v>
      </c>
      <c r="V24" s="20">
        <v>0</v>
      </c>
      <c r="W24" s="19">
        <v>3</v>
      </c>
      <c r="X24" s="14">
        <v>3</v>
      </c>
      <c r="Y24" s="14">
        <v>4</v>
      </c>
      <c r="Z24" s="14">
        <v>3</v>
      </c>
      <c r="AA24" s="20">
        <v>3</v>
      </c>
      <c r="AB24" s="18">
        <f t="shared" si="14"/>
        <v>67</v>
      </c>
      <c r="AC24" s="36">
        <f t="shared" si="19"/>
        <v>0.67</v>
      </c>
      <c r="AD24" s="13">
        <f t="shared" si="15"/>
        <v>56</v>
      </c>
      <c r="AE24" s="36">
        <f t="shared" si="20"/>
        <v>0.7</v>
      </c>
      <c r="AF24" s="15">
        <f t="shared" ref="AF24:AF32" si="22">AG24-AE24</f>
        <v>-1.4999999999999902E-2</v>
      </c>
      <c r="AG24" s="15">
        <f t="shared" si="2"/>
        <v>0.68500000000000005</v>
      </c>
      <c r="AH24" s="2">
        <v>6000</v>
      </c>
      <c r="AI24" s="16">
        <f t="shared" si="3"/>
        <v>4110</v>
      </c>
      <c r="AJ24" s="16"/>
      <c r="AK24" s="132">
        <f t="shared" si="7"/>
        <v>4110</v>
      </c>
      <c r="AL24" s="114">
        <f t="shared" si="21"/>
        <v>4100</v>
      </c>
    </row>
    <row r="25" spans="1:38">
      <c r="A25" s="113">
        <v>4</v>
      </c>
      <c r="B25" s="17"/>
      <c r="C25" s="24">
        <v>4</v>
      </c>
      <c r="D25" s="25">
        <v>3</v>
      </c>
      <c r="E25" s="25">
        <v>2</v>
      </c>
      <c r="F25" s="25">
        <v>4</v>
      </c>
      <c r="G25" s="26">
        <v>3</v>
      </c>
      <c r="H25" s="19">
        <v>1</v>
      </c>
      <c r="I25" s="14">
        <v>2</v>
      </c>
      <c r="J25" s="14">
        <v>4</v>
      </c>
      <c r="K25" s="14">
        <v>0</v>
      </c>
      <c r="L25" s="20">
        <v>2</v>
      </c>
      <c r="M25" s="19">
        <v>1</v>
      </c>
      <c r="N25" s="18">
        <v>4</v>
      </c>
      <c r="O25" s="14">
        <v>1</v>
      </c>
      <c r="P25" s="14">
        <v>1</v>
      </c>
      <c r="Q25" s="20">
        <v>2</v>
      </c>
      <c r="R25" s="19">
        <v>1</v>
      </c>
      <c r="S25" s="18">
        <v>1</v>
      </c>
      <c r="T25" s="14">
        <v>2</v>
      </c>
      <c r="U25" s="14">
        <v>1</v>
      </c>
      <c r="V25" s="20">
        <v>1</v>
      </c>
      <c r="W25" s="19">
        <v>0</v>
      </c>
      <c r="X25" s="14">
        <v>1</v>
      </c>
      <c r="Y25" s="14">
        <v>4</v>
      </c>
      <c r="Z25" s="14">
        <v>1</v>
      </c>
      <c r="AA25" s="20">
        <v>4</v>
      </c>
      <c r="AB25" s="18">
        <f>SUM(C25:AA25)</f>
        <v>50</v>
      </c>
      <c r="AC25" s="36">
        <f t="shared" si="19"/>
        <v>0.5</v>
      </c>
      <c r="AD25" s="13">
        <f>SUM(H25:AA25)</f>
        <v>34</v>
      </c>
      <c r="AE25" s="36">
        <f t="shared" si="20"/>
        <v>0.42499999999999999</v>
      </c>
      <c r="AF25" s="15">
        <f t="shared" si="22"/>
        <v>3.7500000000000033E-2</v>
      </c>
      <c r="AG25" s="15">
        <f t="shared" si="2"/>
        <v>0.46250000000000002</v>
      </c>
      <c r="AH25" s="2">
        <v>6000</v>
      </c>
      <c r="AI25" s="16">
        <f t="shared" si="3"/>
        <v>2775</v>
      </c>
      <c r="AJ25" s="16"/>
      <c r="AK25" s="132">
        <f t="shared" si="7"/>
        <v>2775</v>
      </c>
      <c r="AL25" s="114">
        <f t="shared" si="21"/>
        <v>2800</v>
      </c>
    </row>
    <row r="26" spans="1:38" ht="12" thickBot="1">
      <c r="A26" s="115">
        <v>5</v>
      </c>
      <c r="B26" s="44"/>
      <c r="C26" s="45">
        <v>4</v>
      </c>
      <c r="D26" s="46">
        <v>3</v>
      </c>
      <c r="E26" s="46">
        <v>2</v>
      </c>
      <c r="F26" s="46">
        <v>4</v>
      </c>
      <c r="G26" s="47">
        <v>4</v>
      </c>
      <c r="H26" s="48">
        <v>4</v>
      </c>
      <c r="I26" s="49">
        <v>2</v>
      </c>
      <c r="J26" s="49">
        <v>4</v>
      </c>
      <c r="K26" s="49">
        <v>4</v>
      </c>
      <c r="L26" s="50">
        <v>2</v>
      </c>
      <c r="M26" s="48">
        <v>4</v>
      </c>
      <c r="N26" s="51">
        <v>3</v>
      </c>
      <c r="O26" s="49">
        <v>1</v>
      </c>
      <c r="P26" s="49">
        <v>1</v>
      </c>
      <c r="Q26" s="50">
        <v>4</v>
      </c>
      <c r="R26" s="48">
        <v>4</v>
      </c>
      <c r="S26" s="51">
        <v>1</v>
      </c>
      <c r="T26" s="49">
        <v>4</v>
      </c>
      <c r="U26" s="49">
        <v>4</v>
      </c>
      <c r="V26" s="50">
        <v>4</v>
      </c>
      <c r="W26" s="48">
        <v>4</v>
      </c>
      <c r="X26" s="49">
        <v>4</v>
      </c>
      <c r="Y26" s="49">
        <v>4</v>
      </c>
      <c r="Z26" s="49">
        <v>4</v>
      </c>
      <c r="AA26" s="50">
        <v>4</v>
      </c>
      <c r="AB26" s="51">
        <f>SUM(C26:AA26)</f>
        <v>83</v>
      </c>
      <c r="AC26" s="142">
        <f t="shared" si="19"/>
        <v>0.83</v>
      </c>
      <c r="AD26" s="43">
        <f>SUM(H26:AA26)</f>
        <v>66</v>
      </c>
      <c r="AE26" s="142">
        <f t="shared" si="20"/>
        <v>0.82499999999999996</v>
      </c>
      <c r="AF26" s="52">
        <f t="shared" si="22"/>
        <v>2.4999999999999467E-3</v>
      </c>
      <c r="AG26" s="52">
        <f t="shared" si="2"/>
        <v>0.8274999999999999</v>
      </c>
      <c r="AH26" s="53">
        <v>6000</v>
      </c>
      <c r="AI26" s="54">
        <f t="shared" si="3"/>
        <v>6000</v>
      </c>
      <c r="AJ26" s="54"/>
      <c r="AK26" s="133">
        <f t="shared" si="7"/>
        <v>6000</v>
      </c>
      <c r="AL26" s="116">
        <f t="shared" si="21"/>
        <v>6000</v>
      </c>
    </row>
    <row r="27" spans="1:38" ht="12.75" customHeight="1" thickBot="1">
      <c r="A27" s="369" t="s">
        <v>21</v>
      </c>
      <c r="B27" s="370"/>
      <c r="C27" s="76"/>
      <c r="D27" s="76"/>
      <c r="E27" s="76"/>
      <c r="F27" s="76"/>
      <c r="G27" s="76"/>
      <c r="H27" s="76"/>
      <c r="I27" s="76"/>
      <c r="J27" s="76"/>
      <c r="K27" s="76"/>
      <c r="L27" s="76"/>
      <c r="M27" s="76"/>
      <c r="N27" s="76"/>
      <c r="O27" s="76"/>
      <c r="P27" s="76"/>
      <c r="Q27" s="76"/>
      <c r="R27" s="76"/>
      <c r="S27" s="76"/>
      <c r="T27" s="76"/>
      <c r="U27" s="76"/>
      <c r="V27" s="76"/>
      <c r="W27" s="76"/>
      <c r="X27" s="76"/>
      <c r="Y27" s="76"/>
      <c r="Z27" s="76"/>
      <c r="AA27" s="76"/>
      <c r="AB27" s="77"/>
      <c r="AC27" s="78"/>
      <c r="AD27" s="79"/>
      <c r="AE27" s="78"/>
      <c r="AF27" s="78"/>
      <c r="AG27" s="78"/>
      <c r="AH27" s="80"/>
      <c r="AI27" s="81"/>
      <c r="AJ27" s="81"/>
      <c r="AK27" s="137"/>
      <c r="AL27" s="82"/>
    </row>
    <row r="28" spans="1:38">
      <c r="A28" s="111">
        <v>1</v>
      </c>
      <c r="B28" s="28"/>
      <c r="C28" s="29">
        <v>4</v>
      </c>
      <c r="D28" s="30">
        <v>3</v>
      </c>
      <c r="E28" s="30">
        <v>2</v>
      </c>
      <c r="F28" s="30">
        <v>4</v>
      </c>
      <c r="G28" s="31">
        <v>2</v>
      </c>
      <c r="H28" s="32">
        <v>1</v>
      </c>
      <c r="I28" s="33">
        <v>2</v>
      </c>
      <c r="J28" s="33">
        <v>4</v>
      </c>
      <c r="K28" s="33">
        <v>1</v>
      </c>
      <c r="L28" s="34">
        <v>2</v>
      </c>
      <c r="M28" s="32">
        <v>1</v>
      </c>
      <c r="N28" s="35">
        <v>4</v>
      </c>
      <c r="O28" s="33">
        <v>4</v>
      </c>
      <c r="P28" s="33">
        <v>4</v>
      </c>
      <c r="Q28" s="34">
        <v>4</v>
      </c>
      <c r="R28" s="32">
        <v>1</v>
      </c>
      <c r="S28" s="35">
        <v>1</v>
      </c>
      <c r="T28" s="33">
        <v>2</v>
      </c>
      <c r="U28" s="33">
        <v>4</v>
      </c>
      <c r="V28" s="34">
        <v>1</v>
      </c>
      <c r="W28" s="32">
        <v>2</v>
      </c>
      <c r="X28" s="33">
        <v>4</v>
      </c>
      <c r="Y28" s="33">
        <v>3</v>
      </c>
      <c r="Z28" s="33">
        <v>1</v>
      </c>
      <c r="AA28" s="34">
        <v>2</v>
      </c>
      <c r="AB28" s="35">
        <f>SUM(C28:AA28)</f>
        <v>63</v>
      </c>
      <c r="AC28" s="36">
        <f>AB28/100</f>
        <v>0.63</v>
      </c>
      <c r="AD28" s="27">
        <f>SUM(H28:AA28)</f>
        <v>48</v>
      </c>
      <c r="AE28" s="36">
        <f>AD28/80</f>
        <v>0.6</v>
      </c>
      <c r="AF28" s="36">
        <f t="shared" si="22"/>
        <v>1.5000000000000013E-2</v>
      </c>
      <c r="AG28" s="36">
        <f t="shared" si="2"/>
        <v>0.61499999999999999</v>
      </c>
      <c r="AH28" s="3">
        <v>2500</v>
      </c>
      <c r="AI28" s="37">
        <f t="shared" si="3"/>
        <v>1537.5</v>
      </c>
      <c r="AJ28" s="37"/>
      <c r="AK28" s="131">
        <f t="shared" si="7"/>
        <v>1537.5</v>
      </c>
      <c r="AL28" s="112">
        <f>ROUND(AK28,-2)</f>
        <v>1500</v>
      </c>
    </row>
    <row r="29" spans="1:38">
      <c r="A29" s="113">
        <v>2</v>
      </c>
      <c r="B29" s="17"/>
      <c r="C29" s="24">
        <v>4</v>
      </c>
      <c r="D29" s="25">
        <v>3</v>
      </c>
      <c r="E29" s="25">
        <v>2</v>
      </c>
      <c r="F29" s="25">
        <v>4</v>
      </c>
      <c r="G29" s="26">
        <v>4</v>
      </c>
      <c r="H29" s="19">
        <v>4</v>
      </c>
      <c r="I29" s="14">
        <v>4</v>
      </c>
      <c r="J29" s="14">
        <v>4</v>
      </c>
      <c r="K29" s="14">
        <v>2</v>
      </c>
      <c r="L29" s="20">
        <v>1</v>
      </c>
      <c r="M29" s="19">
        <v>4</v>
      </c>
      <c r="N29" s="18">
        <v>4</v>
      </c>
      <c r="O29" s="14">
        <v>4</v>
      </c>
      <c r="P29" s="14">
        <v>2</v>
      </c>
      <c r="Q29" s="20">
        <v>1</v>
      </c>
      <c r="R29" s="19">
        <v>4</v>
      </c>
      <c r="S29" s="18">
        <v>4</v>
      </c>
      <c r="T29" s="14">
        <v>2</v>
      </c>
      <c r="U29" s="14">
        <v>4</v>
      </c>
      <c r="V29" s="20">
        <v>2</v>
      </c>
      <c r="W29" s="19">
        <v>0</v>
      </c>
      <c r="X29" s="14">
        <v>2</v>
      </c>
      <c r="Y29" s="14">
        <v>2</v>
      </c>
      <c r="Z29" s="14">
        <v>0</v>
      </c>
      <c r="AA29" s="20">
        <v>0</v>
      </c>
      <c r="AB29" s="18">
        <f>SUM(C29:AA29)</f>
        <v>67</v>
      </c>
      <c r="AC29" s="36">
        <f t="shared" ref="AC29:AC32" si="23">AB29/100</f>
        <v>0.67</v>
      </c>
      <c r="AD29" s="13">
        <f>SUM(H29:AA29)</f>
        <v>50</v>
      </c>
      <c r="AE29" s="36">
        <f t="shared" ref="AE29:AE32" si="24">AD29/80</f>
        <v>0.625</v>
      </c>
      <c r="AF29" s="15">
        <f t="shared" si="22"/>
        <v>2.2499999999999964E-2</v>
      </c>
      <c r="AG29" s="15">
        <f t="shared" si="2"/>
        <v>0.64749999999999996</v>
      </c>
      <c r="AH29" s="2">
        <v>2500</v>
      </c>
      <c r="AI29" s="16">
        <f t="shared" si="3"/>
        <v>1618.75</v>
      </c>
      <c r="AJ29" s="16"/>
      <c r="AK29" s="132">
        <f t="shared" si="7"/>
        <v>1618.75</v>
      </c>
      <c r="AL29" s="114">
        <f t="shared" ref="AL29:AL32" si="25">ROUND(AK29,-2)</f>
        <v>1600</v>
      </c>
    </row>
    <row r="30" spans="1:38">
      <c r="A30" s="113">
        <v>3</v>
      </c>
      <c r="B30" s="17"/>
      <c r="C30" s="24">
        <v>4</v>
      </c>
      <c r="D30" s="25">
        <v>4</v>
      </c>
      <c r="E30" s="25">
        <v>2</v>
      </c>
      <c r="F30" s="25">
        <v>4</v>
      </c>
      <c r="G30" s="26">
        <v>4</v>
      </c>
      <c r="H30" s="19">
        <v>4</v>
      </c>
      <c r="I30" s="14">
        <v>4</v>
      </c>
      <c r="J30" s="14">
        <v>4</v>
      </c>
      <c r="K30" s="14">
        <v>4</v>
      </c>
      <c r="L30" s="20">
        <v>4</v>
      </c>
      <c r="M30" s="19">
        <v>4</v>
      </c>
      <c r="N30" s="18">
        <v>4</v>
      </c>
      <c r="O30" s="14">
        <v>4</v>
      </c>
      <c r="P30" s="14">
        <v>3</v>
      </c>
      <c r="Q30" s="20">
        <v>4</v>
      </c>
      <c r="R30" s="19">
        <v>4</v>
      </c>
      <c r="S30" s="18">
        <v>4</v>
      </c>
      <c r="T30" s="14">
        <v>2</v>
      </c>
      <c r="U30" s="14">
        <v>4</v>
      </c>
      <c r="V30" s="20">
        <v>4</v>
      </c>
      <c r="W30" s="19">
        <v>4</v>
      </c>
      <c r="X30" s="14">
        <v>0</v>
      </c>
      <c r="Y30" s="14">
        <v>2</v>
      </c>
      <c r="Z30" s="14">
        <v>0</v>
      </c>
      <c r="AA30" s="20">
        <v>0</v>
      </c>
      <c r="AB30" s="18">
        <f>SUM(C30:AA30)</f>
        <v>81</v>
      </c>
      <c r="AC30" s="36">
        <f t="shared" si="23"/>
        <v>0.81</v>
      </c>
      <c r="AD30" s="13">
        <f>SUM(H30:AA30)</f>
        <v>63</v>
      </c>
      <c r="AE30" s="36">
        <f t="shared" si="24"/>
        <v>0.78749999999999998</v>
      </c>
      <c r="AF30" s="15">
        <f t="shared" si="22"/>
        <v>1.1250000000000093E-2</v>
      </c>
      <c r="AG30" s="15">
        <f t="shared" si="2"/>
        <v>0.79875000000000007</v>
      </c>
      <c r="AH30" s="2">
        <v>2500</v>
      </c>
      <c r="AI30" s="16">
        <f t="shared" si="3"/>
        <v>1996.8750000000002</v>
      </c>
      <c r="AJ30" s="16"/>
      <c r="AK30" s="132">
        <f t="shared" si="7"/>
        <v>1996.8750000000002</v>
      </c>
      <c r="AL30" s="114">
        <f t="shared" si="25"/>
        <v>2000</v>
      </c>
    </row>
    <row r="31" spans="1:38">
      <c r="A31" s="113">
        <v>4</v>
      </c>
      <c r="B31" s="17"/>
      <c r="C31" s="24">
        <v>4</v>
      </c>
      <c r="D31" s="25">
        <v>4</v>
      </c>
      <c r="E31" s="25">
        <v>2</v>
      </c>
      <c r="F31" s="25">
        <v>4</v>
      </c>
      <c r="G31" s="26">
        <v>4</v>
      </c>
      <c r="H31" s="19">
        <v>4</v>
      </c>
      <c r="I31" s="14">
        <v>4</v>
      </c>
      <c r="J31" s="14">
        <v>4</v>
      </c>
      <c r="K31" s="14">
        <v>4</v>
      </c>
      <c r="L31" s="20">
        <v>4</v>
      </c>
      <c r="M31" s="19">
        <v>4</v>
      </c>
      <c r="N31" s="18">
        <v>4</v>
      </c>
      <c r="O31" s="14">
        <v>4</v>
      </c>
      <c r="P31" s="14">
        <v>4</v>
      </c>
      <c r="Q31" s="20">
        <v>4</v>
      </c>
      <c r="R31" s="19">
        <v>4</v>
      </c>
      <c r="S31" s="18">
        <v>4</v>
      </c>
      <c r="T31" s="14">
        <v>4</v>
      </c>
      <c r="U31" s="14">
        <v>4</v>
      </c>
      <c r="V31" s="20">
        <v>4</v>
      </c>
      <c r="W31" s="19">
        <v>4</v>
      </c>
      <c r="X31" s="14">
        <v>4</v>
      </c>
      <c r="Y31" s="14">
        <v>2</v>
      </c>
      <c r="Z31" s="14">
        <v>4</v>
      </c>
      <c r="AA31" s="20">
        <v>4</v>
      </c>
      <c r="AB31" s="18">
        <f>SUM(C31:AA31)</f>
        <v>96</v>
      </c>
      <c r="AC31" s="36">
        <f t="shared" si="23"/>
        <v>0.96</v>
      </c>
      <c r="AD31" s="13">
        <f>SUM(H31:AA31)</f>
        <v>78</v>
      </c>
      <c r="AE31" s="36">
        <f t="shared" si="24"/>
        <v>0.97499999999999998</v>
      </c>
      <c r="AF31" s="15">
        <f t="shared" si="22"/>
        <v>-7.4999999999999512E-3</v>
      </c>
      <c r="AG31" s="15">
        <f t="shared" si="2"/>
        <v>0.96750000000000003</v>
      </c>
      <c r="AH31" s="2">
        <v>2500</v>
      </c>
      <c r="AI31" s="16">
        <f t="shared" si="3"/>
        <v>2500</v>
      </c>
      <c r="AJ31" s="16"/>
      <c r="AK31" s="132">
        <f t="shared" si="7"/>
        <v>2500</v>
      </c>
      <c r="AL31" s="114">
        <f t="shared" si="25"/>
        <v>2500</v>
      </c>
    </row>
    <row r="32" spans="1:38" ht="12" thickBot="1">
      <c r="A32" s="115">
        <v>5</v>
      </c>
      <c r="B32" s="44"/>
      <c r="C32" s="45">
        <v>4</v>
      </c>
      <c r="D32" s="46">
        <v>2</v>
      </c>
      <c r="E32" s="46">
        <v>2</v>
      </c>
      <c r="F32" s="46">
        <v>4</v>
      </c>
      <c r="G32" s="47">
        <v>2</v>
      </c>
      <c r="H32" s="48">
        <v>1</v>
      </c>
      <c r="I32" s="49">
        <v>2</v>
      </c>
      <c r="J32" s="49">
        <v>4</v>
      </c>
      <c r="K32" s="49">
        <v>4</v>
      </c>
      <c r="L32" s="50">
        <v>1</v>
      </c>
      <c r="M32" s="48">
        <v>2</v>
      </c>
      <c r="N32" s="51">
        <v>4</v>
      </c>
      <c r="O32" s="49">
        <v>3</v>
      </c>
      <c r="P32" s="49">
        <v>3</v>
      </c>
      <c r="Q32" s="50">
        <v>2</v>
      </c>
      <c r="R32" s="48">
        <v>3</v>
      </c>
      <c r="S32" s="51">
        <v>3</v>
      </c>
      <c r="T32" s="49">
        <v>3</v>
      </c>
      <c r="U32" s="49">
        <v>2</v>
      </c>
      <c r="V32" s="50">
        <v>4</v>
      </c>
      <c r="W32" s="48">
        <v>2</v>
      </c>
      <c r="X32" s="49">
        <v>4</v>
      </c>
      <c r="Y32" s="49">
        <v>1</v>
      </c>
      <c r="Z32" s="49">
        <v>4</v>
      </c>
      <c r="AA32" s="50">
        <v>4</v>
      </c>
      <c r="AB32" s="51">
        <f>SUM(C32:AA32)</f>
        <v>70</v>
      </c>
      <c r="AC32" s="142">
        <f t="shared" si="23"/>
        <v>0.7</v>
      </c>
      <c r="AD32" s="43">
        <f>SUM(H32:AA32)</f>
        <v>56</v>
      </c>
      <c r="AE32" s="142">
        <f t="shared" si="24"/>
        <v>0.7</v>
      </c>
      <c r="AF32" s="52">
        <f t="shared" si="22"/>
        <v>0</v>
      </c>
      <c r="AG32" s="52">
        <f t="shared" si="2"/>
        <v>0.7</v>
      </c>
      <c r="AH32" s="53">
        <v>2500</v>
      </c>
      <c r="AI32" s="54">
        <f t="shared" si="3"/>
        <v>1750</v>
      </c>
      <c r="AJ32" s="54"/>
      <c r="AK32" s="133">
        <f t="shared" si="7"/>
        <v>1750</v>
      </c>
      <c r="AL32" s="116">
        <f t="shared" si="25"/>
        <v>1800</v>
      </c>
    </row>
    <row r="33" spans="1:38" ht="12.75" customHeight="1" thickBot="1">
      <c r="A33" s="357" t="s">
        <v>22</v>
      </c>
      <c r="B33" s="358"/>
      <c r="C33" s="83"/>
      <c r="D33" s="83"/>
      <c r="E33" s="83"/>
      <c r="F33" s="83"/>
      <c r="G33" s="83"/>
      <c r="H33" s="83"/>
      <c r="I33" s="83"/>
      <c r="J33" s="83"/>
      <c r="K33" s="83"/>
      <c r="L33" s="83"/>
      <c r="M33" s="83"/>
      <c r="N33" s="83"/>
      <c r="O33" s="83"/>
      <c r="P33" s="83"/>
      <c r="Q33" s="83"/>
      <c r="R33" s="83"/>
      <c r="S33" s="83"/>
      <c r="T33" s="83"/>
      <c r="U33" s="83"/>
      <c r="V33" s="83"/>
      <c r="W33" s="83"/>
      <c r="X33" s="83"/>
      <c r="Y33" s="83"/>
      <c r="Z33" s="83"/>
      <c r="AA33" s="83"/>
      <c r="AB33" s="84"/>
      <c r="AC33" s="85"/>
      <c r="AD33" s="86"/>
      <c r="AE33" s="85"/>
      <c r="AF33" s="85"/>
      <c r="AG33" s="85"/>
      <c r="AH33" s="87"/>
      <c r="AI33" s="88"/>
      <c r="AJ33" s="88"/>
      <c r="AK33" s="138"/>
      <c r="AL33" s="89"/>
    </row>
    <row r="34" spans="1:38">
      <c r="A34" s="111">
        <v>1</v>
      </c>
      <c r="B34" s="28"/>
      <c r="C34" s="29">
        <v>4</v>
      </c>
      <c r="D34" s="30">
        <v>4</v>
      </c>
      <c r="E34" s="30">
        <v>4</v>
      </c>
      <c r="F34" s="30">
        <v>4</v>
      </c>
      <c r="G34" s="31">
        <v>4</v>
      </c>
      <c r="H34" s="32">
        <v>1</v>
      </c>
      <c r="I34" s="33">
        <v>2</v>
      </c>
      <c r="J34" s="33">
        <v>4</v>
      </c>
      <c r="K34" s="33">
        <v>1</v>
      </c>
      <c r="L34" s="34">
        <v>2</v>
      </c>
      <c r="M34" s="32">
        <v>4</v>
      </c>
      <c r="N34" s="35">
        <v>3</v>
      </c>
      <c r="O34" s="33">
        <v>3</v>
      </c>
      <c r="P34" s="33">
        <v>4</v>
      </c>
      <c r="Q34" s="34">
        <v>3</v>
      </c>
      <c r="R34" s="32">
        <v>4</v>
      </c>
      <c r="S34" s="33">
        <v>4</v>
      </c>
      <c r="T34" s="33">
        <v>4</v>
      </c>
      <c r="U34" s="33">
        <v>4</v>
      </c>
      <c r="V34" s="34">
        <v>4</v>
      </c>
      <c r="W34" s="32">
        <v>1</v>
      </c>
      <c r="X34" s="35">
        <v>1</v>
      </c>
      <c r="Y34" s="33">
        <v>2</v>
      </c>
      <c r="Z34" s="33">
        <v>4</v>
      </c>
      <c r="AA34" s="34">
        <v>1</v>
      </c>
      <c r="AB34" s="35">
        <f>SUM(C34:AA34)</f>
        <v>76</v>
      </c>
      <c r="AC34" s="36">
        <f>AB34/100</f>
        <v>0.76</v>
      </c>
      <c r="AD34" s="27">
        <f>SUM(H34:AA34)</f>
        <v>56</v>
      </c>
      <c r="AE34" s="36">
        <f>AD34/80</f>
        <v>0.7</v>
      </c>
      <c r="AF34" s="36">
        <f t="shared" ref="AF34:AF38" si="26">AG34-AE34</f>
        <v>3.0000000000000027E-2</v>
      </c>
      <c r="AG34" s="36">
        <f t="shared" ref="AG34:AG38" si="27">(AE34+AC34)/2</f>
        <v>0.73</v>
      </c>
      <c r="AH34" s="3">
        <v>3000</v>
      </c>
      <c r="AI34" s="37">
        <f t="shared" ref="AI34:AI38" si="28">IF(AG34&gt;=0.8,AH34*1,IF(AH34&gt;0.85,AH34*AG34))</f>
        <v>2190</v>
      </c>
      <c r="AJ34" s="37"/>
      <c r="AK34" s="131">
        <f t="shared" ref="AK34:AK38" si="29">SUM(AI34:AJ34)</f>
        <v>2190</v>
      </c>
      <c r="AL34" s="112">
        <f>ROUND(AK34,-2)</f>
        <v>2200</v>
      </c>
    </row>
    <row r="35" spans="1:38">
      <c r="A35" s="113">
        <v>2</v>
      </c>
      <c r="B35" s="17"/>
      <c r="C35" s="24">
        <v>4</v>
      </c>
      <c r="D35" s="25">
        <v>1</v>
      </c>
      <c r="E35" s="25">
        <v>4</v>
      </c>
      <c r="F35" s="25">
        <v>2</v>
      </c>
      <c r="G35" s="26">
        <v>3</v>
      </c>
      <c r="H35" s="19">
        <v>4</v>
      </c>
      <c r="I35" s="14">
        <v>4</v>
      </c>
      <c r="J35" s="14">
        <v>4</v>
      </c>
      <c r="K35" s="14">
        <v>2</v>
      </c>
      <c r="L35" s="20">
        <v>1</v>
      </c>
      <c r="M35" s="19">
        <v>4</v>
      </c>
      <c r="N35" s="18">
        <v>3</v>
      </c>
      <c r="O35" s="14">
        <v>4</v>
      </c>
      <c r="P35" s="14">
        <v>4</v>
      </c>
      <c r="Q35" s="20">
        <v>4</v>
      </c>
      <c r="R35" s="19">
        <v>1</v>
      </c>
      <c r="S35" s="14">
        <v>1</v>
      </c>
      <c r="T35" s="14">
        <v>3</v>
      </c>
      <c r="U35" s="14">
        <v>1</v>
      </c>
      <c r="V35" s="20">
        <v>2</v>
      </c>
      <c r="W35" s="19">
        <v>4</v>
      </c>
      <c r="X35" s="18">
        <v>4</v>
      </c>
      <c r="Y35" s="14">
        <v>2</v>
      </c>
      <c r="Z35" s="14">
        <v>4</v>
      </c>
      <c r="AA35" s="20">
        <v>2</v>
      </c>
      <c r="AB35" s="18">
        <f t="shared" ref="AB35:AB38" si="30">SUM(C35:AA35)</f>
        <v>72</v>
      </c>
      <c r="AC35" s="36">
        <f t="shared" ref="AC35:AC38" si="31">AB35/100</f>
        <v>0.72</v>
      </c>
      <c r="AD35" s="13">
        <f>SUM(H35:AA35)</f>
        <v>58</v>
      </c>
      <c r="AE35" s="36">
        <f t="shared" ref="AE35:AE38" si="32">AD35/80</f>
        <v>0.72499999999999998</v>
      </c>
      <c r="AF35" s="15">
        <f t="shared" si="26"/>
        <v>-2.5000000000000577E-3</v>
      </c>
      <c r="AG35" s="15">
        <f t="shared" si="27"/>
        <v>0.72249999999999992</v>
      </c>
      <c r="AH35" s="2">
        <v>3000</v>
      </c>
      <c r="AI35" s="16">
        <f t="shared" si="28"/>
        <v>2167.4999999999995</v>
      </c>
      <c r="AJ35" s="16"/>
      <c r="AK35" s="132">
        <f t="shared" si="29"/>
        <v>2167.4999999999995</v>
      </c>
      <c r="AL35" s="114">
        <f t="shared" ref="AL35:AL38" si="33">ROUND(AK35,-2)</f>
        <v>2200</v>
      </c>
    </row>
    <row r="36" spans="1:38">
      <c r="A36" s="113">
        <v>3</v>
      </c>
      <c r="B36" s="17"/>
      <c r="C36" s="24">
        <v>3</v>
      </c>
      <c r="D36" s="25">
        <v>2</v>
      </c>
      <c r="E36" s="25">
        <v>4</v>
      </c>
      <c r="F36" s="25">
        <v>3</v>
      </c>
      <c r="G36" s="26">
        <v>2</v>
      </c>
      <c r="H36" s="19">
        <v>4</v>
      </c>
      <c r="I36" s="14">
        <v>4</v>
      </c>
      <c r="J36" s="14">
        <v>4</v>
      </c>
      <c r="K36" s="14">
        <v>4</v>
      </c>
      <c r="L36" s="20">
        <v>4</v>
      </c>
      <c r="M36" s="19">
        <v>3</v>
      </c>
      <c r="N36" s="18">
        <v>3</v>
      </c>
      <c r="O36" s="14">
        <v>3</v>
      </c>
      <c r="P36" s="14">
        <v>3</v>
      </c>
      <c r="Q36" s="20">
        <v>3</v>
      </c>
      <c r="R36" s="19">
        <v>2</v>
      </c>
      <c r="S36" s="14">
        <v>3</v>
      </c>
      <c r="T36" s="14">
        <v>3</v>
      </c>
      <c r="U36" s="14">
        <v>2</v>
      </c>
      <c r="V36" s="20">
        <v>1</v>
      </c>
      <c r="W36" s="19">
        <v>4</v>
      </c>
      <c r="X36" s="18">
        <v>4</v>
      </c>
      <c r="Y36" s="14">
        <v>2</v>
      </c>
      <c r="Z36" s="14">
        <v>4</v>
      </c>
      <c r="AA36" s="20">
        <v>4</v>
      </c>
      <c r="AB36" s="18">
        <f t="shared" si="30"/>
        <v>78</v>
      </c>
      <c r="AC36" s="36">
        <f t="shared" si="31"/>
        <v>0.78</v>
      </c>
      <c r="AD36" s="13">
        <f>SUM(H36:AA36)</f>
        <v>64</v>
      </c>
      <c r="AE36" s="36">
        <f t="shared" si="32"/>
        <v>0.8</v>
      </c>
      <c r="AF36" s="15">
        <f t="shared" si="26"/>
        <v>-1.0000000000000009E-2</v>
      </c>
      <c r="AG36" s="15">
        <f t="shared" si="27"/>
        <v>0.79</v>
      </c>
      <c r="AH36" s="2">
        <v>3000</v>
      </c>
      <c r="AI36" s="16">
        <f t="shared" si="28"/>
        <v>2370</v>
      </c>
      <c r="AJ36" s="16"/>
      <c r="AK36" s="132">
        <f t="shared" si="29"/>
        <v>2370</v>
      </c>
      <c r="AL36" s="114">
        <f t="shared" si="33"/>
        <v>2400</v>
      </c>
    </row>
    <row r="37" spans="1:38">
      <c r="A37" s="113">
        <v>4</v>
      </c>
      <c r="B37" s="17"/>
      <c r="C37" s="24">
        <v>4</v>
      </c>
      <c r="D37" s="25">
        <v>4</v>
      </c>
      <c r="E37" s="25">
        <v>4</v>
      </c>
      <c r="F37" s="25">
        <v>2</v>
      </c>
      <c r="G37" s="26">
        <v>4</v>
      </c>
      <c r="H37" s="19">
        <v>4</v>
      </c>
      <c r="I37" s="14">
        <v>4</v>
      </c>
      <c r="J37" s="14">
        <v>4</v>
      </c>
      <c r="K37" s="14">
        <v>4</v>
      </c>
      <c r="L37" s="20">
        <v>4</v>
      </c>
      <c r="M37" s="19">
        <v>1</v>
      </c>
      <c r="N37" s="18">
        <v>4</v>
      </c>
      <c r="O37" s="14">
        <v>1</v>
      </c>
      <c r="P37" s="14">
        <v>1</v>
      </c>
      <c r="Q37" s="20">
        <v>2</v>
      </c>
      <c r="R37" s="19">
        <v>4</v>
      </c>
      <c r="S37" s="14">
        <v>4</v>
      </c>
      <c r="T37" s="14">
        <v>3</v>
      </c>
      <c r="U37" s="14">
        <v>4</v>
      </c>
      <c r="V37" s="20">
        <v>3</v>
      </c>
      <c r="W37" s="19">
        <v>4</v>
      </c>
      <c r="X37" s="18">
        <v>4</v>
      </c>
      <c r="Y37" s="14">
        <v>4</v>
      </c>
      <c r="Z37" s="14">
        <v>4</v>
      </c>
      <c r="AA37" s="20">
        <v>4</v>
      </c>
      <c r="AB37" s="18">
        <f t="shared" si="30"/>
        <v>85</v>
      </c>
      <c r="AC37" s="36">
        <f t="shared" si="31"/>
        <v>0.85</v>
      </c>
      <c r="AD37" s="13">
        <f>SUM(H37:AA37)</f>
        <v>67</v>
      </c>
      <c r="AE37" s="36">
        <f t="shared" si="32"/>
        <v>0.83750000000000002</v>
      </c>
      <c r="AF37" s="15">
        <f t="shared" si="26"/>
        <v>6.2499999999999778E-3</v>
      </c>
      <c r="AG37" s="15">
        <f t="shared" si="27"/>
        <v>0.84375</v>
      </c>
      <c r="AH37" s="2">
        <v>3000</v>
      </c>
      <c r="AI37" s="16">
        <f t="shared" si="28"/>
        <v>3000</v>
      </c>
      <c r="AJ37" s="16"/>
      <c r="AK37" s="132">
        <f t="shared" si="29"/>
        <v>3000</v>
      </c>
      <c r="AL37" s="114">
        <f t="shared" si="33"/>
        <v>3000</v>
      </c>
    </row>
    <row r="38" spans="1:38" ht="12" thickBot="1">
      <c r="A38" s="115">
        <v>5</v>
      </c>
      <c r="B38" s="44"/>
      <c r="C38" s="45">
        <v>2</v>
      </c>
      <c r="D38" s="46">
        <v>3</v>
      </c>
      <c r="E38" s="46">
        <v>4</v>
      </c>
      <c r="F38" s="46">
        <v>2</v>
      </c>
      <c r="G38" s="47">
        <v>3</v>
      </c>
      <c r="H38" s="48">
        <v>1</v>
      </c>
      <c r="I38" s="49">
        <v>2</v>
      </c>
      <c r="J38" s="49">
        <v>4</v>
      </c>
      <c r="K38" s="49">
        <v>4</v>
      </c>
      <c r="L38" s="50">
        <v>1</v>
      </c>
      <c r="M38" s="48">
        <v>4</v>
      </c>
      <c r="N38" s="51">
        <v>3</v>
      </c>
      <c r="O38" s="49">
        <v>1</v>
      </c>
      <c r="P38" s="49">
        <v>1</v>
      </c>
      <c r="Q38" s="50">
        <v>4</v>
      </c>
      <c r="R38" s="48">
        <v>2</v>
      </c>
      <c r="S38" s="49">
        <v>4</v>
      </c>
      <c r="T38" s="49">
        <v>3</v>
      </c>
      <c r="U38" s="49">
        <v>2</v>
      </c>
      <c r="V38" s="50">
        <v>1</v>
      </c>
      <c r="W38" s="48">
        <v>3</v>
      </c>
      <c r="X38" s="51">
        <v>3</v>
      </c>
      <c r="Y38" s="49">
        <v>3</v>
      </c>
      <c r="Z38" s="49">
        <v>2</v>
      </c>
      <c r="AA38" s="50">
        <v>4</v>
      </c>
      <c r="AB38" s="51">
        <f t="shared" si="30"/>
        <v>66</v>
      </c>
      <c r="AC38" s="142">
        <f t="shared" si="31"/>
        <v>0.66</v>
      </c>
      <c r="AD38" s="43">
        <f>SUM(H38:AA38)</f>
        <v>52</v>
      </c>
      <c r="AE38" s="142">
        <f t="shared" si="32"/>
        <v>0.65</v>
      </c>
      <c r="AF38" s="52">
        <f t="shared" si="26"/>
        <v>5.0000000000000044E-3</v>
      </c>
      <c r="AG38" s="52">
        <f t="shared" si="27"/>
        <v>0.65500000000000003</v>
      </c>
      <c r="AH38" s="53">
        <v>3000</v>
      </c>
      <c r="AI38" s="54">
        <f t="shared" si="28"/>
        <v>1965</v>
      </c>
      <c r="AJ38" s="54"/>
      <c r="AK38" s="133">
        <f t="shared" si="29"/>
        <v>1965</v>
      </c>
      <c r="AL38" s="116">
        <f t="shared" si="33"/>
        <v>2000</v>
      </c>
    </row>
    <row r="39" spans="1:38" ht="12.75" customHeight="1" thickBot="1">
      <c r="A39" s="359" t="s">
        <v>23</v>
      </c>
      <c r="B39" s="360"/>
      <c r="C39" s="90"/>
      <c r="D39" s="90"/>
      <c r="E39" s="90"/>
      <c r="F39" s="90"/>
      <c r="G39" s="90"/>
      <c r="H39" s="90"/>
      <c r="I39" s="90"/>
      <c r="J39" s="90"/>
      <c r="K39" s="90"/>
      <c r="L39" s="90"/>
      <c r="M39" s="90"/>
      <c r="N39" s="90"/>
      <c r="O39" s="90"/>
      <c r="P39" s="90"/>
      <c r="Q39" s="90"/>
      <c r="R39" s="90"/>
      <c r="S39" s="90"/>
      <c r="T39" s="90"/>
      <c r="U39" s="90"/>
      <c r="V39" s="90"/>
      <c r="W39" s="90"/>
      <c r="X39" s="90"/>
      <c r="Y39" s="90"/>
      <c r="Z39" s="90"/>
      <c r="AA39" s="90"/>
      <c r="AB39" s="91"/>
      <c r="AC39" s="92"/>
      <c r="AD39" s="93"/>
      <c r="AE39" s="92"/>
      <c r="AF39" s="92"/>
      <c r="AG39" s="92"/>
      <c r="AH39" s="94"/>
      <c r="AI39" s="95"/>
      <c r="AJ39" s="95"/>
      <c r="AK39" s="139"/>
      <c r="AL39" s="96"/>
    </row>
    <row r="40" spans="1:38">
      <c r="A40" s="111">
        <v>1</v>
      </c>
      <c r="B40" s="28"/>
      <c r="C40" s="29">
        <v>4</v>
      </c>
      <c r="D40" s="30">
        <v>4</v>
      </c>
      <c r="E40" s="30">
        <v>2</v>
      </c>
      <c r="F40" s="30">
        <v>4</v>
      </c>
      <c r="G40" s="31">
        <v>4</v>
      </c>
      <c r="H40" s="32">
        <v>1</v>
      </c>
      <c r="I40" s="33">
        <v>2</v>
      </c>
      <c r="J40" s="33">
        <v>4</v>
      </c>
      <c r="K40" s="33">
        <v>1</v>
      </c>
      <c r="L40" s="34">
        <v>2</v>
      </c>
      <c r="M40" s="32">
        <v>4</v>
      </c>
      <c r="N40" s="33">
        <v>4</v>
      </c>
      <c r="O40" s="33">
        <v>4</v>
      </c>
      <c r="P40" s="33">
        <v>4</v>
      </c>
      <c r="Q40" s="34">
        <v>4</v>
      </c>
      <c r="R40" s="32">
        <v>1</v>
      </c>
      <c r="S40" s="35">
        <v>1</v>
      </c>
      <c r="T40" s="33">
        <v>2</v>
      </c>
      <c r="U40" s="33">
        <v>4</v>
      </c>
      <c r="V40" s="34">
        <v>1</v>
      </c>
      <c r="W40" s="32">
        <v>4</v>
      </c>
      <c r="X40" s="35">
        <v>3</v>
      </c>
      <c r="Y40" s="33">
        <v>3</v>
      </c>
      <c r="Z40" s="33">
        <v>4</v>
      </c>
      <c r="AA40" s="34">
        <v>3</v>
      </c>
      <c r="AB40" s="35">
        <f>SUM(C40:AA40)</f>
        <v>74</v>
      </c>
      <c r="AC40" s="36">
        <f>AB40/100</f>
        <v>0.74</v>
      </c>
      <c r="AD40" s="27">
        <f>SUM(H40:AA40)</f>
        <v>56</v>
      </c>
      <c r="AE40" s="36">
        <f>AD40/80</f>
        <v>0.7</v>
      </c>
      <c r="AF40" s="36">
        <f t="shared" ref="AF40:AF44" si="34">AG40-AE40</f>
        <v>2.0000000000000018E-2</v>
      </c>
      <c r="AG40" s="36">
        <f t="shared" ref="AG40:AG44" si="35">(AE40+AC40)/2</f>
        <v>0.72</v>
      </c>
      <c r="AH40" s="3">
        <v>4500</v>
      </c>
      <c r="AI40" s="37">
        <f t="shared" ref="AI40:AI44" si="36">IF(AG40&gt;=0.8,AH40*1,IF(AH40&gt;0.85,AH40*AG40))</f>
        <v>3240</v>
      </c>
      <c r="AJ40" s="37"/>
      <c r="AK40" s="131">
        <f t="shared" ref="AK40:AK44" si="37">SUM(AI40:AJ40)</f>
        <v>3240</v>
      </c>
      <c r="AL40" s="112">
        <f>ROUND(AK40,-2)</f>
        <v>3200</v>
      </c>
    </row>
    <row r="41" spans="1:38">
      <c r="A41" s="113">
        <v>2</v>
      </c>
      <c r="B41" s="17"/>
      <c r="C41" s="24">
        <v>4</v>
      </c>
      <c r="D41" s="25">
        <v>3</v>
      </c>
      <c r="E41" s="25">
        <v>2</v>
      </c>
      <c r="F41" s="25">
        <v>4</v>
      </c>
      <c r="G41" s="26">
        <v>4</v>
      </c>
      <c r="H41" s="19">
        <v>4</v>
      </c>
      <c r="I41" s="14">
        <v>4</v>
      </c>
      <c r="J41" s="14">
        <v>4</v>
      </c>
      <c r="K41" s="14">
        <v>2</v>
      </c>
      <c r="L41" s="20">
        <v>1</v>
      </c>
      <c r="M41" s="19">
        <v>1</v>
      </c>
      <c r="N41" s="14">
        <v>1</v>
      </c>
      <c r="O41" s="14">
        <v>3</v>
      </c>
      <c r="P41" s="14">
        <v>1</v>
      </c>
      <c r="Q41" s="20">
        <v>2</v>
      </c>
      <c r="R41" s="19">
        <v>4</v>
      </c>
      <c r="S41" s="18">
        <v>4</v>
      </c>
      <c r="T41" s="14">
        <v>2</v>
      </c>
      <c r="U41" s="14">
        <v>4</v>
      </c>
      <c r="V41" s="20">
        <v>2</v>
      </c>
      <c r="W41" s="19">
        <v>4</v>
      </c>
      <c r="X41" s="18">
        <v>3</v>
      </c>
      <c r="Y41" s="14">
        <v>4</v>
      </c>
      <c r="Z41" s="14">
        <v>4</v>
      </c>
      <c r="AA41" s="20">
        <v>4</v>
      </c>
      <c r="AB41" s="18">
        <f t="shared" ref="AB41:AB44" si="38">SUM(C41:AA41)</f>
        <v>75</v>
      </c>
      <c r="AC41" s="36">
        <f t="shared" ref="AC41:AC44" si="39">AB41/100</f>
        <v>0.75</v>
      </c>
      <c r="AD41" s="13">
        <f>SUM(H41:AA41)</f>
        <v>58</v>
      </c>
      <c r="AE41" s="36">
        <f t="shared" ref="AE41:AE44" si="40">AD41/80</f>
        <v>0.72499999999999998</v>
      </c>
      <c r="AF41" s="15">
        <f t="shared" si="34"/>
        <v>1.2500000000000067E-2</v>
      </c>
      <c r="AG41" s="15">
        <f t="shared" si="35"/>
        <v>0.73750000000000004</v>
      </c>
      <c r="AH41" s="2">
        <v>4500</v>
      </c>
      <c r="AI41" s="16">
        <f t="shared" si="36"/>
        <v>3318.75</v>
      </c>
      <c r="AJ41" s="16"/>
      <c r="AK41" s="132">
        <f t="shared" si="37"/>
        <v>3318.75</v>
      </c>
      <c r="AL41" s="114">
        <f t="shared" ref="AL41:AL44" si="41">ROUND(AK41,-2)</f>
        <v>3300</v>
      </c>
    </row>
    <row r="42" spans="1:38">
      <c r="A42" s="113">
        <v>3</v>
      </c>
      <c r="B42" s="17"/>
      <c r="C42" s="24">
        <v>4</v>
      </c>
      <c r="D42" s="25">
        <v>2</v>
      </c>
      <c r="E42" s="25">
        <v>2</v>
      </c>
      <c r="F42" s="25">
        <v>1</v>
      </c>
      <c r="G42" s="26">
        <v>2</v>
      </c>
      <c r="H42" s="19">
        <v>4</v>
      </c>
      <c r="I42" s="14">
        <v>4</v>
      </c>
      <c r="J42" s="14">
        <v>4</v>
      </c>
      <c r="K42" s="14">
        <v>4</v>
      </c>
      <c r="L42" s="20">
        <v>4</v>
      </c>
      <c r="M42" s="19">
        <v>2</v>
      </c>
      <c r="N42" s="14">
        <v>3</v>
      </c>
      <c r="O42" s="14">
        <v>3</v>
      </c>
      <c r="P42" s="14">
        <v>2</v>
      </c>
      <c r="Q42" s="20">
        <v>1</v>
      </c>
      <c r="R42" s="19">
        <v>4</v>
      </c>
      <c r="S42" s="18">
        <v>4</v>
      </c>
      <c r="T42" s="14">
        <v>2</v>
      </c>
      <c r="U42" s="14">
        <v>4</v>
      </c>
      <c r="V42" s="20">
        <v>4</v>
      </c>
      <c r="W42" s="19">
        <v>3</v>
      </c>
      <c r="X42" s="18">
        <v>3</v>
      </c>
      <c r="Y42" s="14">
        <v>3</v>
      </c>
      <c r="Z42" s="14">
        <v>3</v>
      </c>
      <c r="AA42" s="20">
        <v>3</v>
      </c>
      <c r="AB42" s="18">
        <f t="shared" si="38"/>
        <v>75</v>
      </c>
      <c r="AC42" s="36">
        <f t="shared" si="39"/>
        <v>0.75</v>
      </c>
      <c r="AD42" s="13">
        <f>SUM(H42:AA42)</f>
        <v>64</v>
      </c>
      <c r="AE42" s="36">
        <f t="shared" si="40"/>
        <v>0.8</v>
      </c>
      <c r="AF42" s="15">
        <f t="shared" si="34"/>
        <v>-2.5000000000000022E-2</v>
      </c>
      <c r="AG42" s="15">
        <f t="shared" si="35"/>
        <v>0.77500000000000002</v>
      </c>
      <c r="AH42" s="2">
        <v>4500</v>
      </c>
      <c r="AI42" s="16">
        <f t="shared" si="36"/>
        <v>3487.5</v>
      </c>
      <c r="AJ42" s="16"/>
      <c r="AK42" s="132">
        <f t="shared" si="37"/>
        <v>3487.5</v>
      </c>
      <c r="AL42" s="114">
        <f t="shared" si="41"/>
        <v>3500</v>
      </c>
    </row>
    <row r="43" spans="1:38">
      <c r="A43" s="113">
        <v>4</v>
      </c>
      <c r="B43" s="17"/>
      <c r="C43" s="24">
        <v>4</v>
      </c>
      <c r="D43" s="25">
        <v>3</v>
      </c>
      <c r="E43" s="25">
        <v>2</v>
      </c>
      <c r="F43" s="25">
        <v>4</v>
      </c>
      <c r="G43" s="26">
        <v>3</v>
      </c>
      <c r="H43" s="19">
        <v>4</v>
      </c>
      <c r="I43" s="14">
        <v>4</v>
      </c>
      <c r="J43" s="14">
        <v>4</v>
      </c>
      <c r="K43" s="14">
        <v>4</v>
      </c>
      <c r="L43" s="20">
        <v>4</v>
      </c>
      <c r="M43" s="19">
        <v>4</v>
      </c>
      <c r="N43" s="14">
        <v>4</v>
      </c>
      <c r="O43" s="14">
        <v>3</v>
      </c>
      <c r="P43" s="14">
        <v>4</v>
      </c>
      <c r="Q43" s="20">
        <v>3</v>
      </c>
      <c r="R43" s="19">
        <v>4</v>
      </c>
      <c r="S43" s="18">
        <v>4</v>
      </c>
      <c r="T43" s="14">
        <v>4</v>
      </c>
      <c r="U43" s="14">
        <v>4</v>
      </c>
      <c r="V43" s="20">
        <v>4</v>
      </c>
      <c r="W43" s="19">
        <v>1</v>
      </c>
      <c r="X43" s="18">
        <v>4</v>
      </c>
      <c r="Y43" s="14">
        <v>1</v>
      </c>
      <c r="Z43" s="14">
        <v>1</v>
      </c>
      <c r="AA43" s="20">
        <v>2</v>
      </c>
      <c r="AB43" s="18">
        <f t="shared" si="38"/>
        <v>83</v>
      </c>
      <c r="AC43" s="36">
        <f t="shared" si="39"/>
        <v>0.83</v>
      </c>
      <c r="AD43" s="13">
        <f>SUM(H43:AA43)</f>
        <v>67</v>
      </c>
      <c r="AE43" s="36">
        <f t="shared" si="40"/>
        <v>0.83750000000000002</v>
      </c>
      <c r="AF43" s="15">
        <f t="shared" si="34"/>
        <v>-3.7500000000000311E-3</v>
      </c>
      <c r="AG43" s="15">
        <f t="shared" si="35"/>
        <v>0.83374999999999999</v>
      </c>
      <c r="AH43" s="2">
        <v>4500</v>
      </c>
      <c r="AI43" s="16">
        <f t="shared" si="36"/>
        <v>4500</v>
      </c>
      <c r="AJ43" s="16"/>
      <c r="AK43" s="132">
        <f t="shared" si="37"/>
        <v>4500</v>
      </c>
      <c r="AL43" s="114">
        <f t="shared" si="41"/>
        <v>4500</v>
      </c>
    </row>
    <row r="44" spans="1:38" ht="12" thickBot="1">
      <c r="A44" s="115">
        <v>5</v>
      </c>
      <c r="B44" s="44"/>
      <c r="C44" s="45">
        <v>4</v>
      </c>
      <c r="D44" s="46">
        <v>3</v>
      </c>
      <c r="E44" s="46">
        <v>2</v>
      </c>
      <c r="F44" s="46">
        <v>4</v>
      </c>
      <c r="G44" s="47">
        <v>4</v>
      </c>
      <c r="H44" s="48">
        <v>1</v>
      </c>
      <c r="I44" s="49">
        <v>2</v>
      </c>
      <c r="J44" s="49">
        <v>4</v>
      </c>
      <c r="K44" s="49">
        <v>4</v>
      </c>
      <c r="L44" s="50">
        <v>1</v>
      </c>
      <c r="M44" s="48">
        <v>2</v>
      </c>
      <c r="N44" s="49">
        <v>4</v>
      </c>
      <c r="O44" s="49">
        <v>3</v>
      </c>
      <c r="P44" s="49">
        <v>2</v>
      </c>
      <c r="Q44" s="50">
        <v>1</v>
      </c>
      <c r="R44" s="48">
        <v>3</v>
      </c>
      <c r="S44" s="51">
        <v>3</v>
      </c>
      <c r="T44" s="49">
        <v>3</v>
      </c>
      <c r="U44" s="49">
        <v>2</v>
      </c>
      <c r="V44" s="50">
        <v>4</v>
      </c>
      <c r="W44" s="48">
        <v>4</v>
      </c>
      <c r="X44" s="51">
        <v>3</v>
      </c>
      <c r="Y44" s="49">
        <v>1</v>
      </c>
      <c r="Z44" s="49">
        <v>1</v>
      </c>
      <c r="AA44" s="50">
        <v>4</v>
      </c>
      <c r="AB44" s="51">
        <f t="shared" si="38"/>
        <v>69</v>
      </c>
      <c r="AC44" s="142">
        <f t="shared" si="39"/>
        <v>0.69</v>
      </c>
      <c r="AD44" s="43">
        <f>SUM(H44:AA44)</f>
        <v>52</v>
      </c>
      <c r="AE44" s="142">
        <f t="shared" si="40"/>
        <v>0.65</v>
      </c>
      <c r="AF44" s="52">
        <f t="shared" si="34"/>
        <v>1.9999999999999907E-2</v>
      </c>
      <c r="AG44" s="52">
        <f t="shared" si="35"/>
        <v>0.66999999999999993</v>
      </c>
      <c r="AH44" s="53">
        <v>4500</v>
      </c>
      <c r="AI44" s="54">
        <f t="shared" si="36"/>
        <v>3014.9999999999995</v>
      </c>
      <c r="AJ44" s="54"/>
      <c r="AK44" s="133">
        <f t="shared" si="37"/>
        <v>3014.9999999999995</v>
      </c>
      <c r="AL44" s="116">
        <f t="shared" si="41"/>
        <v>3000</v>
      </c>
    </row>
    <row r="45" spans="1:38" ht="12.75" customHeight="1" thickBot="1">
      <c r="A45" s="395" t="s">
        <v>24</v>
      </c>
      <c r="B45" s="396"/>
      <c r="C45" s="97"/>
      <c r="D45" s="97"/>
      <c r="E45" s="97"/>
      <c r="F45" s="97"/>
      <c r="G45" s="97"/>
      <c r="H45" s="97"/>
      <c r="I45" s="97"/>
      <c r="J45" s="97"/>
      <c r="K45" s="97"/>
      <c r="L45" s="97"/>
      <c r="M45" s="97"/>
      <c r="N45" s="97"/>
      <c r="O45" s="97"/>
      <c r="P45" s="97"/>
      <c r="Q45" s="97"/>
      <c r="R45" s="97"/>
      <c r="S45" s="97"/>
      <c r="T45" s="97"/>
      <c r="U45" s="97"/>
      <c r="V45" s="97"/>
      <c r="W45" s="97"/>
      <c r="X45" s="97"/>
      <c r="Y45" s="97"/>
      <c r="Z45" s="97"/>
      <c r="AA45" s="97"/>
      <c r="AB45" s="98"/>
      <c r="AC45" s="99"/>
      <c r="AD45" s="100"/>
      <c r="AE45" s="99"/>
      <c r="AF45" s="99"/>
      <c r="AG45" s="99"/>
      <c r="AH45" s="101"/>
      <c r="AI45" s="102"/>
      <c r="AJ45" s="102"/>
      <c r="AK45" s="140"/>
      <c r="AL45" s="103"/>
    </row>
    <row r="46" spans="1:38">
      <c r="A46" s="111">
        <v>1</v>
      </c>
      <c r="B46" s="28"/>
      <c r="C46" s="29">
        <v>4</v>
      </c>
      <c r="D46" s="30">
        <v>4</v>
      </c>
      <c r="E46" s="30">
        <v>4</v>
      </c>
      <c r="F46" s="30">
        <v>4</v>
      </c>
      <c r="G46" s="31">
        <v>4</v>
      </c>
      <c r="H46" s="32">
        <v>1</v>
      </c>
      <c r="I46" s="35">
        <v>1</v>
      </c>
      <c r="J46" s="33">
        <v>2</v>
      </c>
      <c r="K46" s="33">
        <v>4</v>
      </c>
      <c r="L46" s="34">
        <v>1</v>
      </c>
      <c r="M46" s="32">
        <v>4</v>
      </c>
      <c r="N46" s="33">
        <v>4</v>
      </c>
      <c r="O46" s="33">
        <v>1</v>
      </c>
      <c r="P46" s="33">
        <v>4</v>
      </c>
      <c r="Q46" s="34">
        <v>4</v>
      </c>
      <c r="R46" s="32">
        <v>1</v>
      </c>
      <c r="S46" s="33">
        <v>2</v>
      </c>
      <c r="T46" s="33">
        <v>4</v>
      </c>
      <c r="U46" s="33">
        <v>1</v>
      </c>
      <c r="V46" s="34">
        <v>2</v>
      </c>
      <c r="W46" s="32">
        <v>4</v>
      </c>
      <c r="X46" s="33">
        <v>4</v>
      </c>
      <c r="Y46" s="33">
        <v>1</v>
      </c>
      <c r="Z46" s="33">
        <v>4</v>
      </c>
      <c r="AA46" s="34">
        <v>4</v>
      </c>
      <c r="AB46" s="35">
        <f>SUM(C46:AA46)</f>
        <v>73</v>
      </c>
      <c r="AC46" s="36">
        <f>AB46/100</f>
        <v>0.73</v>
      </c>
      <c r="AD46" s="27">
        <f>SUM(H46:AA46)</f>
        <v>53</v>
      </c>
      <c r="AE46" s="36">
        <f>AD46/80</f>
        <v>0.66249999999999998</v>
      </c>
      <c r="AF46" s="36">
        <f t="shared" ref="AF46:AF50" si="42">AG46-AE46</f>
        <v>3.3750000000000058E-2</v>
      </c>
      <c r="AG46" s="36">
        <f t="shared" ref="AG46:AG50" si="43">(AE46+AC46)/2</f>
        <v>0.69625000000000004</v>
      </c>
      <c r="AH46" s="3">
        <v>9000</v>
      </c>
      <c r="AI46" s="37">
        <f t="shared" ref="AI46:AI50" si="44">IF(AG46&gt;=0.8,AH46*1,IF(AH46&gt;0.85,AH46*AG46))</f>
        <v>6266.25</v>
      </c>
      <c r="AJ46" s="37"/>
      <c r="AK46" s="131">
        <f t="shared" ref="AK46:AK50" si="45">SUM(AI46:AJ46)</f>
        <v>6266.25</v>
      </c>
      <c r="AL46" s="112">
        <f>ROUND(AK46,-2)</f>
        <v>6300</v>
      </c>
    </row>
    <row r="47" spans="1:38">
      <c r="A47" s="113">
        <v>2</v>
      </c>
      <c r="B47" s="17"/>
      <c r="C47" s="24">
        <v>4</v>
      </c>
      <c r="D47" s="25">
        <v>1</v>
      </c>
      <c r="E47" s="25">
        <v>4</v>
      </c>
      <c r="F47" s="25">
        <v>2</v>
      </c>
      <c r="G47" s="26">
        <v>3</v>
      </c>
      <c r="H47" s="19">
        <v>4</v>
      </c>
      <c r="I47" s="18">
        <v>4</v>
      </c>
      <c r="J47" s="14">
        <v>2</v>
      </c>
      <c r="K47" s="14">
        <v>4</v>
      </c>
      <c r="L47" s="20">
        <v>2</v>
      </c>
      <c r="M47" s="19">
        <v>2</v>
      </c>
      <c r="N47" s="14">
        <v>3</v>
      </c>
      <c r="O47" s="14">
        <v>1</v>
      </c>
      <c r="P47" s="14">
        <v>2</v>
      </c>
      <c r="Q47" s="20">
        <v>3</v>
      </c>
      <c r="R47" s="19">
        <v>4</v>
      </c>
      <c r="S47" s="14">
        <v>4</v>
      </c>
      <c r="T47" s="14">
        <v>4</v>
      </c>
      <c r="U47" s="14">
        <v>2</v>
      </c>
      <c r="V47" s="20">
        <v>1</v>
      </c>
      <c r="W47" s="19">
        <v>2</v>
      </c>
      <c r="X47" s="14">
        <v>3</v>
      </c>
      <c r="Y47" s="14">
        <v>1</v>
      </c>
      <c r="Z47" s="14">
        <v>2</v>
      </c>
      <c r="AA47" s="20">
        <v>3</v>
      </c>
      <c r="AB47" s="18">
        <f t="shared" ref="AB47:AB50" si="46">SUM(C47:AA47)</f>
        <v>67</v>
      </c>
      <c r="AC47" s="36">
        <f t="shared" ref="AC47:AC50" si="47">AB47/100</f>
        <v>0.67</v>
      </c>
      <c r="AD47" s="13">
        <f>SUM(H47:AA47)</f>
        <v>53</v>
      </c>
      <c r="AE47" s="36">
        <f t="shared" ref="AE47:AE50" si="48">AD47/80</f>
        <v>0.66249999999999998</v>
      </c>
      <c r="AF47" s="15">
        <f t="shared" si="42"/>
        <v>3.7500000000000311E-3</v>
      </c>
      <c r="AG47" s="15">
        <f t="shared" si="43"/>
        <v>0.66625000000000001</v>
      </c>
      <c r="AH47" s="2">
        <v>9000</v>
      </c>
      <c r="AI47" s="16">
        <f t="shared" si="44"/>
        <v>5996.25</v>
      </c>
      <c r="AJ47" s="16"/>
      <c r="AK47" s="132">
        <f t="shared" si="45"/>
        <v>5996.25</v>
      </c>
      <c r="AL47" s="114">
        <f t="shared" ref="AL47:AL50" si="49">ROUND(AK47,-2)</f>
        <v>6000</v>
      </c>
    </row>
    <row r="48" spans="1:38">
      <c r="A48" s="113">
        <v>3</v>
      </c>
      <c r="B48" s="17"/>
      <c r="C48" s="24">
        <v>3</v>
      </c>
      <c r="D48" s="25">
        <v>2</v>
      </c>
      <c r="E48" s="25">
        <v>4</v>
      </c>
      <c r="F48" s="25">
        <v>3</v>
      </c>
      <c r="G48" s="26">
        <v>2</v>
      </c>
      <c r="H48" s="19">
        <v>4</v>
      </c>
      <c r="I48" s="18">
        <v>4</v>
      </c>
      <c r="J48" s="14">
        <v>2</v>
      </c>
      <c r="K48" s="14">
        <v>4</v>
      </c>
      <c r="L48" s="20">
        <v>4</v>
      </c>
      <c r="M48" s="19">
        <v>3</v>
      </c>
      <c r="N48" s="14">
        <v>2</v>
      </c>
      <c r="O48" s="14">
        <v>1</v>
      </c>
      <c r="P48" s="14">
        <v>1</v>
      </c>
      <c r="Q48" s="20">
        <v>1</v>
      </c>
      <c r="R48" s="19">
        <v>4</v>
      </c>
      <c r="S48" s="14">
        <v>4</v>
      </c>
      <c r="T48" s="14">
        <v>4</v>
      </c>
      <c r="U48" s="14">
        <v>4</v>
      </c>
      <c r="V48" s="20">
        <v>4</v>
      </c>
      <c r="W48" s="19">
        <v>3</v>
      </c>
      <c r="X48" s="14">
        <v>2</v>
      </c>
      <c r="Y48" s="14">
        <v>1</v>
      </c>
      <c r="Z48" s="14">
        <v>1</v>
      </c>
      <c r="AA48" s="20">
        <v>1</v>
      </c>
      <c r="AB48" s="18">
        <f t="shared" si="46"/>
        <v>68</v>
      </c>
      <c r="AC48" s="36">
        <f t="shared" si="47"/>
        <v>0.68</v>
      </c>
      <c r="AD48" s="13">
        <f>SUM(H48:AA48)</f>
        <v>54</v>
      </c>
      <c r="AE48" s="36">
        <f t="shared" si="48"/>
        <v>0.67500000000000004</v>
      </c>
      <c r="AF48" s="15">
        <f t="shared" si="42"/>
        <v>2.4999999999999467E-3</v>
      </c>
      <c r="AG48" s="15">
        <f t="shared" si="43"/>
        <v>0.67749999999999999</v>
      </c>
      <c r="AH48" s="2">
        <v>9000</v>
      </c>
      <c r="AI48" s="16">
        <f t="shared" si="44"/>
        <v>6097.5</v>
      </c>
      <c r="AJ48" s="16"/>
      <c r="AK48" s="132">
        <f t="shared" si="45"/>
        <v>6097.5</v>
      </c>
      <c r="AL48" s="114">
        <f t="shared" si="49"/>
        <v>6100</v>
      </c>
    </row>
    <row r="49" spans="1:38">
      <c r="A49" s="113">
        <v>4</v>
      </c>
      <c r="B49" s="17"/>
      <c r="C49" s="24">
        <v>4</v>
      </c>
      <c r="D49" s="25">
        <v>4</v>
      </c>
      <c r="E49" s="25">
        <v>4</v>
      </c>
      <c r="F49" s="25">
        <v>2</v>
      </c>
      <c r="G49" s="26">
        <v>4</v>
      </c>
      <c r="H49" s="19">
        <v>4</v>
      </c>
      <c r="I49" s="18">
        <v>4</v>
      </c>
      <c r="J49" s="14">
        <v>4</v>
      </c>
      <c r="K49" s="14">
        <v>4</v>
      </c>
      <c r="L49" s="20">
        <v>4</v>
      </c>
      <c r="M49" s="19">
        <v>4</v>
      </c>
      <c r="N49" s="14">
        <v>3</v>
      </c>
      <c r="O49" s="14">
        <v>1</v>
      </c>
      <c r="P49" s="14">
        <v>4</v>
      </c>
      <c r="Q49" s="20">
        <v>3</v>
      </c>
      <c r="R49" s="19">
        <v>4</v>
      </c>
      <c r="S49" s="14">
        <v>4</v>
      </c>
      <c r="T49" s="14">
        <v>4</v>
      </c>
      <c r="U49" s="14">
        <v>4</v>
      </c>
      <c r="V49" s="20">
        <v>4</v>
      </c>
      <c r="W49" s="19">
        <v>4</v>
      </c>
      <c r="X49" s="14">
        <v>3</v>
      </c>
      <c r="Y49" s="14">
        <v>1</v>
      </c>
      <c r="Z49" s="14">
        <v>4</v>
      </c>
      <c r="AA49" s="20">
        <v>3</v>
      </c>
      <c r="AB49" s="18">
        <f t="shared" si="46"/>
        <v>88</v>
      </c>
      <c r="AC49" s="36">
        <f t="shared" si="47"/>
        <v>0.88</v>
      </c>
      <c r="AD49" s="13">
        <f>SUM(H49:AA49)</f>
        <v>70</v>
      </c>
      <c r="AE49" s="36">
        <f t="shared" si="48"/>
        <v>0.875</v>
      </c>
      <c r="AF49" s="15">
        <f t="shared" si="42"/>
        <v>2.4999999999999467E-3</v>
      </c>
      <c r="AG49" s="15">
        <f t="shared" si="43"/>
        <v>0.87749999999999995</v>
      </c>
      <c r="AH49" s="2">
        <v>9000</v>
      </c>
      <c r="AI49" s="16">
        <f t="shared" si="44"/>
        <v>9000</v>
      </c>
      <c r="AJ49" s="16"/>
      <c r="AK49" s="132">
        <f t="shared" si="45"/>
        <v>9000</v>
      </c>
      <c r="AL49" s="114">
        <f t="shared" si="49"/>
        <v>9000</v>
      </c>
    </row>
    <row r="50" spans="1:38" ht="12" thickBot="1">
      <c r="A50" s="117">
        <v>5</v>
      </c>
      <c r="B50" s="118"/>
      <c r="C50" s="119">
        <v>2</v>
      </c>
      <c r="D50" s="120">
        <v>3</v>
      </c>
      <c r="E50" s="120">
        <v>4</v>
      </c>
      <c r="F50" s="120">
        <v>2</v>
      </c>
      <c r="G50" s="121">
        <v>3</v>
      </c>
      <c r="H50" s="21">
        <v>3</v>
      </c>
      <c r="I50" s="122">
        <v>3</v>
      </c>
      <c r="J50" s="22">
        <v>3</v>
      </c>
      <c r="K50" s="22">
        <v>2</v>
      </c>
      <c r="L50" s="23">
        <v>4</v>
      </c>
      <c r="M50" s="21">
        <v>2</v>
      </c>
      <c r="N50" s="22">
        <v>4</v>
      </c>
      <c r="O50" s="22">
        <v>1</v>
      </c>
      <c r="P50" s="22">
        <v>1</v>
      </c>
      <c r="Q50" s="23">
        <v>4</v>
      </c>
      <c r="R50" s="21">
        <v>1</v>
      </c>
      <c r="S50" s="22">
        <v>2</v>
      </c>
      <c r="T50" s="22">
        <v>4</v>
      </c>
      <c r="U50" s="22">
        <v>4</v>
      </c>
      <c r="V50" s="23">
        <v>1</v>
      </c>
      <c r="W50" s="21">
        <v>2</v>
      </c>
      <c r="X50" s="22">
        <v>4</v>
      </c>
      <c r="Y50" s="22">
        <v>1</v>
      </c>
      <c r="Z50" s="22">
        <v>1</v>
      </c>
      <c r="AA50" s="23">
        <v>4</v>
      </c>
      <c r="AB50" s="122">
        <f t="shared" si="46"/>
        <v>65</v>
      </c>
      <c r="AC50" s="129">
        <f t="shared" si="47"/>
        <v>0.65</v>
      </c>
      <c r="AD50" s="124">
        <f>SUM(H50:AA50)</f>
        <v>51</v>
      </c>
      <c r="AE50" s="129">
        <f t="shared" si="48"/>
        <v>0.63749999999999996</v>
      </c>
      <c r="AF50" s="123">
        <f t="shared" si="42"/>
        <v>6.2500000000000888E-3</v>
      </c>
      <c r="AG50" s="123">
        <f t="shared" si="43"/>
        <v>0.64375000000000004</v>
      </c>
      <c r="AH50" s="125">
        <v>9000</v>
      </c>
      <c r="AI50" s="126">
        <f t="shared" si="44"/>
        <v>5793.75</v>
      </c>
      <c r="AJ50" s="126"/>
      <c r="AK50" s="141">
        <f t="shared" si="45"/>
        <v>5793.75</v>
      </c>
      <c r="AL50" s="127">
        <f t="shared" si="49"/>
        <v>5800</v>
      </c>
    </row>
    <row r="51" spans="1:38">
      <c r="B51" s="4"/>
      <c r="AC51" s="10"/>
      <c r="AE51" s="10"/>
      <c r="AF51" s="10"/>
      <c r="AG51" s="10"/>
      <c r="AH51" s="12"/>
      <c r="AI51" s="7"/>
      <c r="AK51" s="11"/>
      <c r="AL51" s="11"/>
    </row>
  </sheetData>
  <mergeCells count="11">
    <mergeCell ref="A27:B27"/>
    <mergeCell ref="A33:B33"/>
    <mergeCell ref="A39:B39"/>
    <mergeCell ref="A45:B45"/>
    <mergeCell ref="Z1:AC1"/>
    <mergeCell ref="C1:M1"/>
    <mergeCell ref="C2:G2"/>
    <mergeCell ref="A3:B3"/>
    <mergeCell ref="A9:B9"/>
    <mergeCell ref="A15:B15"/>
    <mergeCell ref="A21:B21"/>
  </mergeCells>
  <pageMargins left="0.75" right="0.75" top="1" bottom="1" header="0.5" footer="0.5"/>
  <pageSetup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>
  <dimension ref="A1:P40"/>
  <sheetViews>
    <sheetView topLeftCell="M1" workbookViewId="0">
      <selection activeCell="T25" sqref="T25"/>
    </sheetView>
  </sheetViews>
  <sheetFormatPr defaultRowHeight="12.75"/>
  <cols>
    <col min="1" max="1" width="6.28515625" style="210" bestFit="1" customWidth="1"/>
    <col min="2" max="2" width="9.140625" style="210"/>
    <col min="3" max="3" width="14.7109375" style="210" customWidth="1"/>
    <col min="4" max="4" width="10.7109375" style="221" customWidth="1"/>
    <col min="5" max="6" width="9.140625" style="221"/>
    <col min="7" max="7" width="14.7109375" style="221" customWidth="1"/>
    <col min="8" max="8" width="10.7109375" style="221" customWidth="1"/>
    <col min="9" max="10" width="9.140625" style="221"/>
    <col min="11" max="11" width="14.7109375" style="221" customWidth="1"/>
    <col min="12" max="12" width="10.7109375" style="221" customWidth="1"/>
    <col min="13" max="14" width="9.140625" style="210"/>
    <col min="15" max="15" width="14.7109375" style="210" customWidth="1"/>
    <col min="16" max="16" width="10.7109375" style="210" customWidth="1"/>
    <col min="17" max="16384" width="9.140625" style="210"/>
  </cols>
  <sheetData>
    <row r="1" spans="1:16" ht="27">
      <c r="A1" s="204" t="s">
        <v>36</v>
      </c>
    </row>
    <row r="2" spans="1:16" ht="16.5" customHeight="1">
      <c r="A2" s="210" t="s">
        <v>21</v>
      </c>
    </row>
    <row r="3" spans="1:16" ht="12.75" customHeight="1">
      <c r="E3" s="232"/>
      <c r="F3" s="232" t="s">
        <v>23</v>
      </c>
      <c r="H3" s="232"/>
      <c r="I3" s="232"/>
      <c r="J3" s="232"/>
      <c r="K3" s="232"/>
      <c r="L3" s="232"/>
      <c r="M3" s="206"/>
      <c r="N3" s="206"/>
    </row>
    <row r="4" spans="1:16" ht="13.5" customHeight="1">
      <c r="A4" s="212" t="s">
        <v>37</v>
      </c>
      <c r="E4" s="232"/>
      <c r="F4" s="232"/>
      <c r="G4" s="232"/>
      <c r="H4" s="232"/>
      <c r="I4" s="232"/>
      <c r="J4" s="232"/>
      <c r="K4" s="232"/>
      <c r="L4" s="232"/>
      <c r="M4" s="206"/>
      <c r="N4" s="206"/>
    </row>
    <row r="5" spans="1:16" ht="13.5" customHeight="1">
      <c r="A5" s="200"/>
      <c r="C5" s="210" t="s">
        <v>31</v>
      </c>
      <c r="E5" s="232"/>
      <c r="F5" s="232"/>
      <c r="G5" s="232" t="s">
        <v>32</v>
      </c>
      <c r="H5" s="232"/>
      <c r="I5" s="232"/>
      <c r="J5" s="232"/>
      <c r="K5" s="232" t="s">
        <v>33</v>
      </c>
      <c r="L5" s="232"/>
      <c r="M5" s="206"/>
      <c r="N5" s="206"/>
      <c r="O5" s="210" t="s">
        <v>34</v>
      </c>
    </row>
    <row r="6" spans="1:16">
      <c r="B6" s="202"/>
      <c r="C6" s="202" t="s">
        <v>38</v>
      </c>
      <c r="D6" s="223" t="s">
        <v>39</v>
      </c>
      <c r="E6" s="233"/>
      <c r="F6" s="222"/>
      <c r="G6" s="222" t="s">
        <v>38</v>
      </c>
      <c r="H6" s="223" t="s">
        <v>39</v>
      </c>
      <c r="I6" s="233"/>
      <c r="J6" s="222"/>
      <c r="K6" s="222" t="s">
        <v>38</v>
      </c>
      <c r="L6" s="223" t="s">
        <v>39</v>
      </c>
      <c r="M6" s="206"/>
      <c r="N6" s="202"/>
      <c r="O6" s="202" t="s">
        <v>38</v>
      </c>
      <c r="P6" s="213" t="s">
        <v>39</v>
      </c>
    </row>
    <row r="7" spans="1:16">
      <c r="A7" s="206"/>
      <c r="B7" s="202" t="s">
        <v>17</v>
      </c>
      <c r="C7" s="205">
        <v>8400</v>
      </c>
      <c r="D7" s="222">
        <v>19</v>
      </c>
      <c r="E7" s="234"/>
      <c r="F7" s="222" t="s">
        <v>17</v>
      </c>
      <c r="G7" s="224">
        <v>1000</v>
      </c>
      <c r="H7" s="222">
        <v>15</v>
      </c>
      <c r="I7" s="234"/>
      <c r="J7" s="222" t="s">
        <v>17</v>
      </c>
      <c r="K7" s="224">
        <v>10800</v>
      </c>
      <c r="L7" s="222">
        <v>21</v>
      </c>
      <c r="M7" s="220"/>
      <c r="N7" s="202" t="s">
        <v>17</v>
      </c>
      <c r="O7" s="205">
        <v>14500</v>
      </c>
      <c r="P7" s="217">
        <v>34</v>
      </c>
    </row>
    <row r="8" spans="1:16">
      <c r="A8" s="214"/>
      <c r="B8" s="202" t="s">
        <v>18</v>
      </c>
      <c r="C8" s="205">
        <v>4700</v>
      </c>
      <c r="D8" s="225">
        <v>25</v>
      </c>
      <c r="E8" s="235"/>
      <c r="F8" s="222" t="s">
        <v>18</v>
      </c>
      <c r="G8" s="224">
        <v>2000</v>
      </c>
      <c r="H8" s="225">
        <v>25</v>
      </c>
      <c r="I8" s="231"/>
      <c r="J8" s="222" t="s">
        <v>18</v>
      </c>
      <c r="K8" s="224">
        <v>14000</v>
      </c>
      <c r="L8" s="225">
        <v>29</v>
      </c>
      <c r="N8" s="202" t="s">
        <v>18</v>
      </c>
      <c r="O8" s="205">
        <v>9600</v>
      </c>
      <c r="P8" s="218">
        <v>25</v>
      </c>
    </row>
    <row r="9" spans="1:16">
      <c r="A9" s="219"/>
      <c r="B9" s="208" t="s">
        <v>19</v>
      </c>
      <c r="C9" s="211">
        <v>6500</v>
      </c>
      <c r="D9" s="225">
        <v>30</v>
      </c>
      <c r="E9" s="235"/>
      <c r="F9" s="226" t="s">
        <v>19</v>
      </c>
      <c r="G9" s="227">
        <v>6300</v>
      </c>
      <c r="H9" s="225">
        <v>26</v>
      </c>
      <c r="I9" s="231"/>
      <c r="J9" s="226" t="s">
        <v>19</v>
      </c>
      <c r="K9" s="227">
        <v>4300</v>
      </c>
      <c r="L9" s="225">
        <v>30</v>
      </c>
      <c r="N9" s="208" t="s">
        <v>19</v>
      </c>
      <c r="O9" s="211">
        <v>6700</v>
      </c>
      <c r="P9" s="218">
        <v>25</v>
      </c>
    </row>
    <row r="10" spans="1:16">
      <c r="A10" s="215"/>
      <c r="B10" s="209" t="s">
        <v>20</v>
      </c>
      <c r="C10" s="207">
        <v>11700</v>
      </c>
      <c r="D10" s="225">
        <v>29</v>
      </c>
      <c r="E10" s="235"/>
      <c r="F10" s="225" t="s">
        <v>20</v>
      </c>
      <c r="G10" s="228">
        <v>6400</v>
      </c>
      <c r="H10" s="225">
        <v>17</v>
      </c>
      <c r="I10" s="231" t="s">
        <v>42</v>
      </c>
      <c r="J10" s="225" t="s">
        <v>20</v>
      </c>
      <c r="K10" s="228">
        <v>4300</v>
      </c>
      <c r="L10" s="225">
        <v>19</v>
      </c>
      <c r="N10" s="209" t="s">
        <v>20</v>
      </c>
      <c r="O10" s="207">
        <v>6000</v>
      </c>
      <c r="P10" s="218">
        <v>18</v>
      </c>
    </row>
    <row r="11" spans="1:16">
      <c r="A11" s="215"/>
      <c r="B11" s="209" t="s">
        <v>21</v>
      </c>
      <c r="C11" s="201">
        <v>6600</v>
      </c>
      <c r="D11" s="225">
        <v>23</v>
      </c>
      <c r="E11" s="235"/>
      <c r="F11" s="225" t="s">
        <v>21</v>
      </c>
      <c r="G11" s="229">
        <v>7900</v>
      </c>
      <c r="H11" s="225">
        <v>26</v>
      </c>
      <c r="I11" s="231" t="s">
        <v>41</v>
      </c>
      <c r="J11" s="225" t="s">
        <v>21</v>
      </c>
      <c r="K11" s="229">
        <v>3800</v>
      </c>
      <c r="L11" s="225">
        <v>18</v>
      </c>
      <c r="N11" s="209" t="s">
        <v>21</v>
      </c>
      <c r="O11" s="201">
        <v>10100</v>
      </c>
      <c r="P11" s="218">
        <v>30</v>
      </c>
    </row>
    <row r="12" spans="1:16">
      <c r="A12" s="215"/>
      <c r="B12" s="209" t="s">
        <v>22</v>
      </c>
      <c r="C12" s="201">
        <v>8400</v>
      </c>
      <c r="D12" s="225">
        <f>8+12</f>
        <v>20</v>
      </c>
      <c r="E12" s="235"/>
      <c r="F12" s="225" t="s">
        <v>22</v>
      </c>
      <c r="G12" s="229">
        <v>1200</v>
      </c>
      <c r="H12" s="225">
        <v>21</v>
      </c>
      <c r="I12" s="231"/>
      <c r="J12" s="225" t="s">
        <v>22</v>
      </c>
      <c r="K12" s="229">
        <v>6600</v>
      </c>
      <c r="L12" s="225">
        <v>37</v>
      </c>
      <c r="N12" s="209" t="s">
        <v>22</v>
      </c>
      <c r="O12" s="201">
        <v>5100</v>
      </c>
      <c r="P12" s="218">
        <v>21</v>
      </c>
    </row>
    <row r="13" spans="1:16">
      <c r="A13" s="215"/>
      <c r="B13" s="209" t="s">
        <v>23</v>
      </c>
      <c r="C13" s="201"/>
      <c r="D13" s="225"/>
      <c r="E13" s="235"/>
      <c r="F13" s="225" t="s">
        <v>23</v>
      </c>
      <c r="G13" s="229">
        <v>10900</v>
      </c>
      <c r="H13" s="225">
        <v>30</v>
      </c>
      <c r="I13" s="231" t="s">
        <v>40</v>
      </c>
      <c r="J13" s="225" t="s">
        <v>23</v>
      </c>
      <c r="K13" s="229"/>
      <c r="L13" s="225"/>
      <c r="N13" s="209" t="s">
        <v>23</v>
      </c>
      <c r="O13" s="201"/>
      <c r="P13" s="218"/>
    </row>
    <row r="14" spans="1:16">
      <c r="A14" s="215"/>
      <c r="B14" s="215"/>
      <c r="C14" s="216"/>
      <c r="D14" s="231"/>
      <c r="E14" s="235"/>
      <c r="F14" s="235"/>
      <c r="G14" s="235"/>
      <c r="H14" s="235"/>
      <c r="I14" s="231"/>
      <c r="J14" s="231"/>
      <c r="K14" s="231"/>
    </row>
    <row r="15" spans="1:16">
      <c r="A15" s="215"/>
      <c r="B15" s="215"/>
      <c r="C15" s="215"/>
      <c r="D15" s="230"/>
      <c r="E15" s="230"/>
      <c r="F15" s="230"/>
      <c r="G15" s="230"/>
      <c r="H15" s="230"/>
      <c r="I15" s="231"/>
      <c r="J15" s="231"/>
      <c r="K15" s="231"/>
    </row>
    <row r="16" spans="1:16">
      <c r="A16" s="215"/>
      <c r="B16" s="215"/>
      <c r="C16" s="215" t="s">
        <v>18</v>
      </c>
      <c r="D16" s="230"/>
      <c r="E16" s="230"/>
      <c r="F16" s="230"/>
      <c r="G16" s="230"/>
      <c r="H16" s="230"/>
      <c r="I16" s="230"/>
      <c r="J16" s="230"/>
      <c r="K16" s="230"/>
    </row>
    <row r="17" spans="1:11">
      <c r="A17" s="215"/>
      <c r="B17" s="215"/>
      <c r="C17" s="215"/>
      <c r="D17" s="230"/>
      <c r="E17" s="230"/>
      <c r="F17" s="230"/>
      <c r="G17" s="230"/>
      <c r="H17" s="230"/>
      <c r="I17" s="230"/>
      <c r="J17" s="230"/>
      <c r="K17" s="230"/>
    </row>
    <row r="18" spans="1:11">
      <c r="A18" s="215"/>
      <c r="B18" s="215"/>
      <c r="C18" s="215"/>
      <c r="D18" s="230"/>
      <c r="E18" s="230"/>
      <c r="F18" s="230"/>
      <c r="G18" s="230"/>
      <c r="H18" s="230"/>
      <c r="I18" s="230"/>
      <c r="J18" s="230"/>
      <c r="K18" s="230"/>
    </row>
    <row r="19" spans="1:11">
      <c r="A19" s="215"/>
      <c r="B19" s="215"/>
      <c r="C19" s="216"/>
      <c r="D19" s="231"/>
      <c r="E19" s="230"/>
      <c r="F19" s="230"/>
      <c r="G19" s="230"/>
      <c r="H19" s="402"/>
      <c r="I19" s="402"/>
      <c r="J19" s="402"/>
      <c r="K19" s="402"/>
    </row>
    <row r="20" spans="1:11">
      <c r="A20" s="215"/>
      <c r="B20" s="215"/>
      <c r="C20" s="216"/>
      <c r="D20" s="231"/>
      <c r="E20" s="230"/>
      <c r="F20" s="230"/>
      <c r="G20" s="230"/>
      <c r="H20" s="230"/>
      <c r="I20" s="230"/>
      <c r="J20" s="230"/>
      <c r="K20" s="230"/>
    </row>
    <row r="21" spans="1:11">
      <c r="A21" s="215"/>
      <c r="B21" s="215"/>
      <c r="C21" s="216"/>
      <c r="D21" s="231"/>
      <c r="E21" s="230"/>
      <c r="F21" s="230"/>
      <c r="G21" s="230"/>
      <c r="H21" s="230"/>
      <c r="I21" s="230"/>
      <c r="J21" s="230"/>
      <c r="K21" s="230"/>
    </row>
    <row r="22" spans="1:11">
      <c r="A22" s="215"/>
      <c r="B22" s="215"/>
      <c r="C22" s="216"/>
      <c r="D22" s="231"/>
      <c r="E22" s="230"/>
      <c r="F22" s="230"/>
      <c r="G22" s="230"/>
      <c r="H22" s="230"/>
      <c r="I22" s="230"/>
      <c r="J22" s="230"/>
      <c r="K22" s="230"/>
    </row>
    <row r="23" spans="1:11">
      <c r="A23" s="215"/>
      <c r="B23" s="215"/>
      <c r="C23" s="216"/>
      <c r="D23" s="231"/>
      <c r="E23" s="230"/>
      <c r="F23" s="230"/>
      <c r="G23" s="230"/>
      <c r="H23" s="230"/>
      <c r="I23" s="230"/>
      <c r="J23" s="230"/>
      <c r="K23" s="230"/>
    </row>
    <row r="24" spans="1:11">
      <c r="A24" s="215"/>
      <c r="B24" s="215"/>
      <c r="C24" s="203"/>
      <c r="D24" s="236"/>
      <c r="E24" s="236"/>
      <c r="F24" s="230"/>
      <c r="G24" s="230"/>
      <c r="H24" s="230"/>
      <c r="I24" s="230"/>
      <c r="J24" s="230"/>
      <c r="K24" s="230"/>
    </row>
    <row r="39" spans="1:12">
      <c r="C39" s="403"/>
      <c r="D39" s="403"/>
      <c r="E39" s="403"/>
      <c r="F39" s="403"/>
      <c r="G39" s="403"/>
      <c r="H39" s="403"/>
      <c r="I39" s="403"/>
      <c r="J39" s="403"/>
      <c r="K39" s="403"/>
      <c r="L39" s="403"/>
    </row>
    <row r="40" spans="1:12">
      <c r="A40" s="404"/>
      <c r="B40" s="404"/>
      <c r="C40" s="403"/>
      <c r="D40" s="403"/>
      <c r="E40" s="403"/>
      <c r="F40" s="403"/>
      <c r="G40" s="403"/>
      <c r="H40" s="403"/>
      <c r="I40" s="403"/>
      <c r="J40" s="403"/>
      <c r="K40" s="403"/>
      <c r="L40" s="403"/>
    </row>
  </sheetData>
  <mergeCells count="3">
    <mergeCell ref="H19:K19"/>
    <mergeCell ref="C39:L40"/>
    <mergeCell ref="A40:B40"/>
  </mergeCells>
  <pageMargins left="0.7" right="0.7" top="0.75" bottom="0.75" header="0.3" footer="0.3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O623"/>
  <sheetViews>
    <sheetView topLeftCell="A511" zoomScale="85" zoomScaleNormal="85" workbookViewId="0">
      <selection activeCell="D494" sqref="D494:J494"/>
    </sheetView>
  </sheetViews>
  <sheetFormatPr defaultRowHeight="12.75"/>
  <cols>
    <col min="1" max="1" width="1.5703125" style="157" customWidth="1"/>
    <col min="2" max="2" width="2" style="157" customWidth="1"/>
    <col min="3" max="3" width="7.7109375" style="157" customWidth="1"/>
    <col min="4" max="9" width="9.140625" style="157"/>
    <col min="10" max="10" width="2.5703125" style="157" customWidth="1"/>
    <col min="11" max="11" width="9.140625" style="157" hidden="1" customWidth="1"/>
    <col min="12" max="12" width="11.28515625" style="158" customWidth="1"/>
    <col min="13" max="13" width="9.140625" style="157" hidden="1" customWidth="1"/>
    <col min="14" max="14" width="2.5703125" style="157" customWidth="1"/>
    <col min="15" max="16384" width="9.140625" style="157"/>
  </cols>
  <sheetData>
    <row r="1" spans="2:14" s="149" customFormat="1" ht="4.5" customHeight="1">
      <c r="B1" s="161"/>
      <c r="C1" s="162"/>
      <c r="D1" s="162"/>
      <c r="E1" s="162"/>
      <c r="F1" s="162"/>
      <c r="G1" s="162"/>
      <c r="H1" s="162"/>
      <c r="I1" s="162"/>
      <c r="J1" s="162"/>
      <c r="K1" s="162"/>
      <c r="L1" s="163"/>
      <c r="M1" s="162"/>
      <c r="N1" s="164"/>
    </row>
    <row r="2" spans="2:14" s="149" customFormat="1" ht="12.75" customHeight="1">
      <c r="B2" s="165"/>
      <c r="C2" s="159" t="s">
        <v>28</v>
      </c>
      <c r="D2" s="150"/>
      <c r="E2" s="150"/>
      <c r="F2" s="150"/>
      <c r="G2" s="172" t="s">
        <v>29</v>
      </c>
      <c r="H2" s="371">
        <f ca="1">TODAY()</f>
        <v>40814</v>
      </c>
      <c r="I2" s="371"/>
      <c r="J2" s="371"/>
      <c r="K2" s="150"/>
      <c r="L2" s="151">
        <v>101</v>
      </c>
      <c r="M2" s="150"/>
      <c r="N2" s="166"/>
    </row>
    <row r="3" spans="2:14" s="149" customFormat="1" ht="12">
      <c r="B3" s="165"/>
      <c r="C3" s="159" t="s">
        <v>27</v>
      </c>
      <c r="D3" s="150"/>
      <c r="E3" s="150"/>
      <c r="F3" s="150"/>
      <c r="G3" s="150"/>
      <c r="H3" s="150"/>
      <c r="I3" s="150"/>
      <c r="J3" s="150"/>
      <c r="K3" s="150"/>
      <c r="L3" s="151"/>
      <c r="M3" s="150"/>
      <c r="N3" s="166"/>
    </row>
    <row r="4" spans="2:14" s="149" customFormat="1" ht="12">
      <c r="B4" s="165"/>
      <c r="C4" s="150"/>
      <c r="D4" s="150"/>
      <c r="E4" s="150"/>
      <c r="F4" s="150"/>
      <c r="G4" s="150"/>
      <c r="H4" s="150"/>
      <c r="I4" s="150"/>
      <c r="J4" s="150"/>
      <c r="K4" s="150"/>
      <c r="L4" s="151"/>
      <c r="M4" s="150"/>
      <c r="N4" s="166"/>
    </row>
    <row r="5" spans="2:14" s="149" customFormat="1" thickBot="1">
      <c r="B5" s="165"/>
      <c r="C5" s="150" t="s">
        <v>8</v>
      </c>
      <c r="D5" s="150"/>
      <c r="E5" s="150"/>
      <c r="F5" s="150"/>
      <c r="G5" s="150"/>
      <c r="H5" s="150"/>
      <c r="I5" s="150"/>
      <c r="J5" s="150"/>
      <c r="K5" s="150"/>
      <c r="L5" s="151"/>
      <c r="M5" s="150"/>
      <c r="N5" s="166"/>
    </row>
    <row r="6" spans="2:14" s="149" customFormat="1" thickBot="1">
      <c r="B6" s="165"/>
      <c r="C6" s="150" t="s">
        <v>9</v>
      </c>
      <c r="D6" s="372" t="str">
        <f>'2nd'!B4</f>
        <v>Aldous, Kaden</v>
      </c>
      <c r="E6" s="372"/>
      <c r="F6" s="372"/>
      <c r="G6" s="372"/>
      <c r="H6" s="372"/>
      <c r="I6" s="372"/>
      <c r="J6" s="150" t="s">
        <v>10</v>
      </c>
      <c r="K6" s="150"/>
      <c r="L6" s="152">
        <f>'2nd'!P4</f>
        <v>10900</v>
      </c>
      <c r="M6" s="150"/>
      <c r="N6" s="166"/>
    </row>
    <row r="7" spans="2:14" s="149" customFormat="1" ht="12">
      <c r="B7" s="165"/>
      <c r="C7" s="150"/>
      <c r="D7" s="150"/>
      <c r="E7" s="150"/>
      <c r="F7" s="150"/>
      <c r="G7" s="150"/>
      <c r="H7" s="150"/>
      <c r="I7" s="150"/>
      <c r="J7" s="150"/>
      <c r="K7" s="150"/>
      <c r="L7" s="151"/>
      <c r="M7" s="150"/>
      <c r="N7" s="166"/>
    </row>
    <row r="8" spans="2:14" s="149" customFormat="1" ht="12">
      <c r="B8" s="167"/>
      <c r="C8" s="153"/>
      <c r="D8" s="372" t="s">
        <v>198</v>
      </c>
      <c r="E8" s="372"/>
      <c r="F8" s="372"/>
      <c r="G8" s="372"/>
      <c r="H8" s="372"/>
      <c r="I8" s="372"/>
      <c r="J8" s="372"/>
      <c r="K8" s="150"/>
      <c r="L8" s="151" t="s">
        <v>11</v>
      </c>
      <c r="M8" s="150"/>
      <c r="N8" s="166"/>
    </row>
    <row r="9" spans="2:14" s="149" customFormat="1" ht="12">
      <c r="B9" s="165"/>
      <c r="C9" s="150"/>
      <c r="D9" s="150"/>
      <c r="E9" s="150"/>
      <c r="F9" s="150"/>
      <c r="G9" s="150"/>
      <c r="H9" s="150"/>
      <c r="I9" s="150"/>
      <c r="J9" s="150"/>
      <c r="K9" s="150"/>
      <c r="L9" s="151"/>
      <c r="M9" s="150"/>
      <c r="N9" s="166"/>
    </row>
    <row r="10" spans="2:14" s="149" customFormat="1">
      <c r="B10" s="165"/>
      <c r="C10" s="160" t="s">
        <v>12</v>
      </c>
      <c r="D10" s="150"/>
      <c r="E10" s="150"/>
      <c r="F10" s="150"/>
      <c r="G10" s="150"/>
      <c r="H10" s="150"/>
      <c r="I10" s="150"/>
      <c r="J10" s="150"/>
      <c r="K10" s="150"/>
      <c r="L10" s="151"/>
      <c r="M10" s="150"/>
      <c r="N10" s="166"/>
    </row>
    <row r="11" spans="2:14" s="149" customFormat="1">
      <c r="B11" s="165"/>
      <c r="C11" s="160" t="s">
        <v>13</v>
      </c>
      <c r="D11" s="150"/>
      <c r="E11" s="150"/>
      <c r="F11" s="150"/>
      <c r="G11" s="150"/>
      <c r="H11" s="150"/>
      <c r="I11" s="150"/>
      <c r="J11" s="150"/>
      <c r="K11" s="150"/>
      <c r="L11" s="151"/>
      <c r="M11" s="150"/>
      <c r="N11" s="166"/>
    </row>
    <row r="12" spans="2:14" s="149" customFormat="1">
      <c r="B12" s="165"/>
      <c r="C12" s="160" t="s">
        <v>14</v>
      </c>
      <c r="D12" s="150"/>
      <c r="E12" s="150"/>
      <c r="F12" s="150"/>
      <c r="G12" s="150"/>
      <c r="H12" s="150"/>
      <c r="I12" s="150"/>
      <c r="J12" s="150"/>
      <c r="K12" s="150"/>
      <c r="L12" s="151"/>
      <c r="M12" s="150"/>
      <c r="N12" s="166"/>
    </row>
    <row r="13" spans="2:14" s="149" customFormat="1" ht="12.75" customHeight="1">
      <c r="B13" s="165"/>
      <c r="C13" s="150"/>
      <c r="D13" s="150"/>
      <c r="E13" s="150"/>
      <c r="F13" s="150"/>
      <c r="G13" s="374" t="s">
        <v>16</v>
      </c>
      <c r="H13" s="374"/>
      <c r="I13" s="374"/>
      <c r="J13" s="374"/>
      <c r="K13" s="374"/>
      <c r="L13" s="374"/>
      <c r="M13" s="150"/>
      <c r="N13" s="166"/>
    </row>
    <row r="14" spans="2:14" s="149" customFormat="1" ht="14.25" customHeight="1">
      <c r="B14" s="165"/>
      <c r="C14" s="150" t="s">
        <v>15</v>
      </c>
      <c r="D14" s="373" t="s">
        <v>30</v>
      </c>
      <c r="E14" s="372"/>
      <c r="F14" s="150"/>
      <c r="G14" s="375"/>
      <c r="H14" s="375"/>
      <c r="I14" s="375"/>
      <c r="J14" s="375"/>
      <c r="K14" s="375"/>
      <c r="L14" s="375"/>
      <c r="M14" s="150"/>
      <c r="N14" s="166"/>
    </row>
    <row r="15" spans="2:14" s="149" customFormat="1" thickBot="1">
      <c r="B15" s="168"/>
      <c r="C15" s="169"/>
      <c r="D15" s="169"/>
      <c r="E15" s="169"/>
      <c r="F15" s="169"/>
      <c r="G15" s="169"/>
      <c r="H15" s="169"/>
      <c r="I15" s="169"/>
      <c r="J15" s="169"/>
      <c r="K15" s="169"/>
      <c r="L15" s="170"/>
      <c r="M15" s="169"/>
      <c r="N15" s="171"/>
    </row>
    <row r="16" spans="2:14" s="149" customFormat="1" ht="3.75" customHeight="1" thickBot="1">
      <c r="L16" s="154"/>
    </row>
    <row r="17" spans="2:14" s="150" customFormat="1" ht="7.5" customHeight="1">
      <c r="B17" s="161"/>
      <c r="C17" s="162"/>
      <c r="D17" s="162"/>
      <c r="E17" s="162"/>
      <c r="F17" s="162"/>
      <c r="G17" s="162"/>
      <c r="H17" s="162"/>
      <c r="I17" s="162"/>
      <c r="J17" s="162"/>
      <c r="K17" s="162"/>
      <c r="L17" s="163"/>
      <c r="M17" s="162"/>
      <c r="N17" s="164"/>
    </row>
    <row r="18" spans="2:14" s="150" customFormat="1" ht="12">
      <c r="B18" s="165"/>
      <c r="C18" s="159" t="s">
        <v>28</v>
      </c>
      <c r="G18" s="172" t="s">
        <v>29</v>
      </c>
      <c r="H18" s="371">
        <f ca="1">TODAY()</f>
        <v>40814</v>
      </c>
      <c r="I18" s="371"/>
      <c r="J18" s="371"/>
      <c r="L18" s="151">
        <v>102</v>
      </c>
      <c r="N18" s="166"/>
    </row>
    <row r="19" spans="2:14" s="150" customFormat="1" ht="12">
      <c r="B19" s="165"/>
      <c r="C19" s="159" t="s">
        <v>27</v>
      </c>
      <c r="L19" s="151"/>
      <c r="N19" s="166"/>
    </row>
    <row r="20" spans="2:14" s="150" customFormat="1" ht="8.25" customHeight="1">
      <c r="B20" s="165"/>
      <c r="L20" s="151"/>
      <c r="N20" s="166"/>
    </row>
    <row r="21" spans="2:14" s="150" customFormat="1" thickBot="1">
      <c r="B21" s="165"/>
      <c r="C21" s="150" t="s">
        <v>8</v>
      </c>
      <c r="L21" s="151"/>
      <c r="N21" s="166"/>
    </row>
    <row r="22" spans="2:14" s="150" customFormat="1" thickBot="1">
      <c r="B22" s="165"/>
      <c r="C22" s="150" t="s">
        <v>9</v>
      </c>
      <c r="D22" s="372" t="str">
        <f>'2nd'!B5</f>
        <v>Shetlin, Josh</v>
      </c>
      <c r="E22" s="372"/>
      <c r="F22" s="372"/>
      <c r="G22" s="372"/>
      <c r="H22" s="372"/>
      <c r="I22" s="372"/>
      <c r="J22" s="150" t="s">
        <v>10</v>
      </c>
      <c r="L22" s="152">
        <f>'2nd'!P5</f>
        <v>10900</v>
      </c>
      <c r="N22" s="166"/>
    </row>
    <row r="23" spans="2:14" s="150" customFormat="1" ht="12">
      <c r="B23" s="165"/>
      <c r="L23" s="151"/>
      <c r="N23" s="166"/>
    </row>
    <row r="24" spans="2:14" s="150" customFormat="1" ht="12">
      <c r="B24" s="167"/>
      <c r="C24" s="153"/>
      <c r="D24" s="372" t="s">
        <v>198</v>
      </c>
      <c r="E24" s="372"/>
      <c r="F24" s="372"/>
      <c r="G24" s="372"/>
      <c r="H24" s="372"/>
      <c r="I24" s="372"/>
      <c r="J24" s="372"/>
      <c r="L24" s="151" t="s">
        <v>11</v>
      </c>
      <c r="N24" s="166"/>
    </row>
    <row r="25" spans="2:14" s="150" customFormat="1" ht="12">
      <c r="B25" s="165"/>
      <c r="L25" s="151"/>
      <c r="N25" s="166"/>
    </row>
    <row r="26" spans="2:14" s="150" customFormat="1">
      <c r="B26" s="165"/>
      <c r="C26" s="160" t="s">
        <v>12</v>
      </c>
      <c r="L26" s="151"/>
      <c r="N26" s="166"/>
    </row>
    <row r="27" spans="2:14" s="150" customFormat="1">
      <c r="B27" s="165"/>
      <c r="C27" s="160" t="s">
        <v>13</v>
      </c>
      <c r="L27" s="151"/>
      <c r="N27" s="166"/>
    </row>
    <row r="28" spans="2:14" s="150" customFormat="1">
      <c r="B28" s="165"/>
      <c r="C28" s="160" t="s">
        <v>14</v>
      </c>
      <c r="L28" s="151"/>
      <c r="N28" s="166"/>
    </row>
    <row r="29" spans="2:14" s="150" customFormat="1" ht="12.75" customHeight="1">
      <c r="B29" s="165"/>
      <c r="G29" s="374" t="s">
        <v>16</v>
      </c>
      <c r="H29" s="374"/>
      <c r="I29" s="374"/>
      <c r="J29" s="374"/>
      <c r="K29" s="374"/>
      <c r="L29" s="374"/>
      <c r="N29" s="166"/>
    </row>
    <row r="30" spans="2:14" s="150" customFormat="1" ht="14.25" customHeight="1">
      <c r="B30" s="165"/>
      <c r="C30" s="150" t="s">
        <v>15</v>
      </c>
      <c r="D30" s="373" t="s">
        <v>30</v>
      </c>
      <c r="E30" s="372"/>
      <c r="G30" s="375"/>
      <c r="H30" s="375"/>
      <c r="I30" s="375"/>
      <c r="J30" s="375"/>
      <c r="K30" s="375"/>
      <c r="L30" s="375"/>
      <c r="N30" s="166"/>
    </row>
    <row r="31" spans="2:14" s="150" customFormat="1" thickBot="1">
      <c r="B31" s="168"/>
      <c r="C31" s="169"/>
      <c r="D31" s="169"/>
      <c r="E31" s="169"/>
      <c r="F31" s="169"/>
      <c r="G31" s="169"/>
      <c r="H31" s="169"/>
      <c r="I31" s="169"/>
      <c r="J31" s="169"/>
      <c r="K31" s="169"/>
      <c r="L31" s="170"/>
      <c r="M31" s="169"/>
      <c r="N31" s="171"/>
    </row>
    <row r="32" spans="2:14" s="150" customFormat="1" ht="5.25" customHeight="1" thickBot="1">
      <c r="L32" s="151"/>
    </row>
    <row r="33" spans="2:14" s="150" customFormat="1" ht="12">
      <c r="B33" s="161"/>
      <c r="C33" s="162"/>
      <c r="D33" s="162"/>
      <c r="E33" s="162"/>
      <c r="F33" s="162"/>
      <c r="G33" s="162"/>
      <c r="H33" s="162"/>
      <c r="I33" s="162"/>
      <c r="J33" s="162"/>
      <c r="K33" s="162"/>
      <c r="L33" s="163"/>
      <c r="M33" s="162"/>
      <c r="N33" s="164"/>
    </row>
    <row r="34" spans="2:14" s="150" customFormat="1" ht="12">
      <c r="B34" s="165"/>
      <c r="C34" s="159" t="s">
        <v>28</v>
      </c>
      <c r="G34" s="172" t="s">
        <v>29</v>
      </c>
      <c r="H34" s="371">
        <f ca="1">TODAY()</f>
        <v>40814</v>
      </c>
      <c r="I34" s="371"/>
      <c r="J34" s="371"/>
      <c r="L34" s="151">
        <v>103</v>
      </c>
      <c r="N34" s="166"/>
    </row>
    <row r="35" spans="2:14" s="150" customFormat="1" ht="12">
      <c r="B35" s="165"/>
      <c r="C35" s="159" t="s">
        <v>27</v>
      </c>
      <c r="L35" s="151"/>
      <c r="N35" s="166"/>
    </row>
    <row r="36" spans="2:14" s="150" customFormat="1" ht="12">
      <c r="B36" s="165"/>
      <c r="L36" s="151"/>
      <c r="N36" s="166"/>
    </row>
    <row r="37" spans="2:14" s="150" customFormat="1" thickBot="1">
      <c r="B37" s="165"/>
      <c r="C37" s="150" t="s">
        <v>8</v>
      </c>
      <c r="L37" s="151"/>
      <c r="N37" s="166"/>
    </row>
    <row r="38" spans="2:14" s="150" customFormat="1" thickBot="1">
      <c r="B38" s="165"/>
      <c r="C38" s="150" t="s">
        <v>9</v>
      </c>
      <c r="D38" s="372" t="str">
        <f>'2nd'!B6</f>
        <v>Sim, Natalia</v>
      </c>
      <c r="E38" s="372"/>
      <c r="F38" s="372"/>
      <c r="G38" s="372"/>
      <c r="H38" s="372"/>
      <c r="I38" s="372"/>
      <c r="J38" s="150" t="s">
        <v>10</v>
      </c>
      <c r="L38" s="152">
        <f>'2nd'!P6</f>
        <v>10900</v>
      </c>
      <c r="N38" s="166"/>
    </row>
    <row r="39" spans="2:14" s="150" customFormat="1" ht="12">
      <c r="B39" s="165"/>
      <c r="L39" s="151"/>
      <c r="N39" s="166"/>
    </row>
    <row r="40" spans="2:14" s="150" customFormat="1" ht="12">
      <c r="B40" s="167"/>
      <c r="C40" s="153"/>
      <c r="D40" s="372" t="s">
        <v>198</v>
      </c>
      <c r="E40" s="372"/>
      <c r="F40" s="372"/>
      <c r="G40" s="372"/>
      <c r="H40" s="372"/>
      <c r="I40" s="372"/>
      <c r="J40" s="372"/>
      <c r="L40" s="151" t="s">
        <v>11</v>
      </c>
      <c r="N40" s="166"/>
    </row>
    <row r="41" spans="2:14" s="150" customFormat="1" ht="12">
      <c r="B41" s="165"/>
      <c r="L41" s="151"/>
      <c r="N41" s="166"/>
    </row>
    <row r="42" spans="2:14" s="150" customFormat="1">
      <c r="B42" s="165"/>
      <c r="C42" s="160" t="s">
        <v>12</v>
      </c>
      <c r="L42" s="151"/>
      <c r="N42" s="166"/>
    </row>
    <row r="43" spans="2:14" s="150" customFormat="1">
      <c r="B43" s="165"/>
      <c r="C43" s="160" t="s">
        <v>13</v>
      </c>
      <c r="L43" s="151"/>
      <c r="N43" s="166"/>
    </row>
    <row r="44" spans="2:14" s="150" customFormat="1">
      <c r="B44" s="165"/>
      <c r="C44" s="160" t="s">
        <v>14</v>
      </c>
      <c r="L44" s="151"/>
      <c r="N44" s="166"/>
    </row>
    <row r="45" spans="2:14" s="150" customFormat="1" ht="12.75" customHeight="1">
      <c r="B45" s="165"/>
      <c r="G45" s="374" t="s">
        <v>16</v>
      </c>
      <c r="H45" s="374"/>
      <c r="I45" s="374"/>
      <c r="J45" s="374"/>
      <c r="K45" s="374"/>
      <c r="L45" s="374"/>
      <c r="N45" s="166"/>
    </row>
    <row r="46" spans="2:14" s="150" customFormat="1" ht="14.25" customHeight="1">
      <c r="B46" s="165"/>
      <c r="C46" s="150" t="s">
        <v>15</v>
      </c>
      <c r="D46" s="373" t="s">
        <v>30</v>
      </c>
      <c r="E46" s="372"/>
      <c r="G46" s="375"/>
      <c r="H46" s="375"/>
      <c r="I46" s="375"/>
      <c r="J46" s="375"/>
      <c r="K46" s="375"/>
      <c r="L46" s="375"/>
      <c r="N46" s="166"/>
    </row>
    <row r="47" spans="2:14" s="150" customFormat="1" thickBot="1">
      <c r="B47" s="168"/>
      <c r="C47" s="169"/>
      <c r="D47" s="169"/>
      <c r="E47" s="169"/>
      <c r="F47" s="169"/>
      <c r="G47" s="169"/>
      <c r="H47" s="169"/>
      <c r="I47" s="169"/>
      <c r="J47" s="169"/>
      <c r="K47" s="169"/>
      <c r="L47" s="170"/>
      <c r="M47" s="169"/>
      <c r="N47" s="171"/>
    </row>
    <row r="48" spans="2:14" s="155" customFormat="1" ht="8.25" customHeight="1" thickBot="1">
      <c r="L48" s="156"/>
    </row>
    <row r="49" spans="1:15" s="155" customFormat="1" ht="6.75" customHeight="1">
      <c r="B49" s="161"/>
      <c r="C49" s="162"/>
      <c r="D49" s="162"/>
      <c r="E49" s="162"/>
      <c r="F49" s="162"/>
      <c r="G49" s="162"/>
      <c r="H49" s="162"/>
      <c r="I49" s="162"/>
      <c r="J49" s="162"/>
      <c r="K49" s="162"/>
      <c r="L49" s="163"/>
      <c r="M49" s="162"/>
      <c r="N49" s="164"/>
    </row>
    <row r="50" spans="1:15" s="155" customFormat="1">
      <c r="B50" s="165"/>
      <c r="C50" s="159" t="s">
        <v>28</v>
      </c>
      <c r="D50" s="150"/>
      <c r="E50" s="150"/>
      <c r="F50" s="150"/>
      <c r="G50" s="172" t="s">
        <v>29</v>
      </c>
      <c r="H50" s="371">
        <f ca="1">TODAY()</f>
        <v>40814</v>
      </c>
      <c r="I50" s="371"/>
      <c r="J50" s="371"/>
      <c r="K50" s="150"/>
      <c r="L50" s="151">
        <v>104</v>
      </c>
      <c r="M50" s="150"/>
      <c r="N50" s="166"/>
    </row>
    <row r="51" spans="1:15" s="155" customFormat="1">
      <c r="B51" s="165"/>
      <c r="C51" s="159" t="s">
        <v>27</v>
      </c>
      <c r="D51" s="150"/>
      <c r="E51" s="150"/>
      <c r="F51" s="150"/>
      <c r="G51" s="150"/>
      <c r="H51" s="150"/>
      <c r="I51" s="150"/>
      <c r="J51" s="150"/>
      <c r="K51" s="150"/>
      <c r="L51" s="151"/>
      <c r="M51" s="150"/>
      <c r="N51" s="166"/>
    </row>
    <row r="52" spans="1:15" s="155" customFormat="1" ht="6.75" customHeight="1">
      <c r="B52" s="165"/>
      <c r="C52" s="150"/>
      <c r="D52" s="150"/>
      <c r="E52" s="153"/>
      <c r="F52" s="150"/>
      <c r="G52" s="150"/>
      <c r="H52" s="150"/>
      <c r="I52" s="150"/>
      <c r="J52" s="150"/>
      <c r="K52" s="150"/>
      <c r="L52" s="151"/>
      <c r="M52" s="150"/>
      <c r="N52" s="166"/>
    </row>
    <row r="53" spans="1:15" s="155" customFormat="1" ht="13.5" thickBot="1">
      <c r="B53" s="165"/>
      <c r="C53" s="150" t="s">
        <v>8</v>
      </c>
      <c r="D53" s="150"/>
      <c r="E53" s="150"/>
      <c r="F53" s="150"/>
      <c r="G53" s="150"/>
      <c r="H53" s="150"/>
      <c r="I53" s="150"/>
      <c r="J53" s="150"/>
      <c r="K53" s="150"/>
      <c r="L53" s="151"/>
      <c r="M53" s="150"/>
      <c r="N53" s="166"/>
    </row>
    <row r="54" spans="1:15" s="155" customFormat="1" ht="13.5" thickBot="1">
      <c r="B54" s="165"/>
      <c r="C54" s="150" t="s">
        <v>9</v>
      </c>
      <c r="D54" s="372">
        <f>'2nd'!B7</f>
        <v>0</v>
      </c>
      <c r="E54" s="372"/>
      <c r="F54" s="372"/>
      <c r="G54" s="372"/>
      <c r="H54" s="372"/>
      <c r="I54" s="372"/>
      <c r="J54" s="150" t="s">
        <v>10</v>
      </c>
      <c r="K54" s="150"/>
      <c r="L54" s="152">
        <f>'2nd'!P7</f>
        <v>0</v>
      </c>
      <c r="M54" s="150"/>
      <c r="N54" s="166"/>
    </row>
    <row r="55" spans="1:15" s="155" customFormat="1">
      <c r="B55" s="165"/>
      <c r="C55" s="150"/>
      <c r="D55" s="150"/>
      <c r="E55" s="150"/>
      <c r="F55" s="150"/>
      <c r="G55" s="150"/>
      <c r="H55" s="150"/>
      <c r="I55" s="150"/>
      <c r="J55" s="150"/>
      <c r="K55" s="150"/>
      <c r="L55" s="151"/>
      <c r="M55" s="150"/>
      <c r="N55" s="166"/>
    </row>
    <row r="56" spans="1:15" s="155" customFormat="1" ht="9.75" customHeight="1">
      <c r="B56" s="167"/>
      <c r="C56" s="153"/>
      <c r="D56" s="372" t="s">
        <v>52</v>
      </c>
      <c r="E56" s="372"/>
      <c r="F56" s="372"/>
      <c r="G56" s="372"/>
      <c r="H56" s="372"/>
      <c r="I56" s="372"/>
      <c r="J56" s="372"/>
      <c r="K56" s="150"/>
      <c r="L56" s="151" t="s">
        <v>11</v>
      </c>
      <c r="M56" s="150"/>
      <c r="N56" s="166"/>
    </row>
    <row r="57" spans="1:15" s="155" customFormat="1">
      <c r="B57" s="165"/>
      <c r="C57" s="150"/>
      <c r="D57" s="150"/>
      <c r="E57" s="150"/>
      <c r="F57" s="150"/>
      <c r="G57" s="150"/>
      <c r="H57" s="150"/>
      <c r="I57" s="150"/>
      <c r="J57" s="150"/>
      <c r="K57" s="150"/>
      <c r="L57" s="151"/>
      <c r="M57" s="150"/>
      <c r="N57" s="166"/>
    </row>
    <row r="58" spans="1:15" s="155" customFormat="1">
      <c r="B58" s="165"/>
      <c r="C58" s="160" t="s">
        <v>12</v>
      </c>
      <c r="D58" s="150"/>
      <c r="E58" s="150"/>
      <c r="F58" s="150"/>
      <c r="G58" s="150"/>
      <c r="H58" s="150"/>
      <c r="I58" s="150"/>
      <c r="J58" s="150"/>
      <c r="K58" s="150"/>
      <c r="L58" s="151"/>
      <c r="M58" s="150"/>
      <c r="N58" s="166"/>
    </row>
    <row r="59" spans="1:15" s="155" customFormat="1">
      <c r="B59" s="165"/>
      <c r="C59" s="160" t="s">
        <v>13</v>
      </c>
      <c r="D59" s="150"/>
      <c r="E59" s="150"/>
      <c r="F59" s="150"/>
      <c r="G59" s="150"/>
      <c r="H59" s="150"/>
      <c r="I59" s="150"/>
      <c r="J59" s="150"/>
      <c r="K59" s="150"/>
      <c r="L59" s="151"/>
      <c r="M59" s="150"/>
      <c r="N59" s="166"/>
    </row>
    <row r="60" spans="1:15">
      <c r="B60" s="165"/>
      <c r="C60" s="160" t="s">
        <v>14</v>
      </c>
      <c r="D60" s="150"/>
      <c r="E60" s="150"/>
      <c r="F60" s="150"/>
      <c r="G60" s="150"/>
      <c r="H60" s="150"/>
      <c r="I60" s="150"/>
      <c r="J60" s="150"/>
      <c r="K60" s="150"/>
      <c r="L60" s="151"/>
      <c r="M60" s="150"/>
      <c r="N60" s="166"/>
    </row>
    <row r="61" spans="1:15" ht="17.25" customHeight="1">
      <c r="B61" s="165"/>
      <c r="C61" s="150"/>
      <c r="D61" s="150"/>
      <c r="E61" s="150"/>
      <c r="F61" s="150"/>
      <c r="G61" s="374" t="s">
        <v>16</v>
      </c>
      <c r="H61" s="374"/>
      <c r="I61" s="374"/>
      <c r="J61" s="374"/>
      <c r="K61" s="374"/>
      <c r="L61" s="374"/>
      <c r="M61" s="150"/>
      <c r="N61" s="166"/>
    </row>
    <row r="62" spans="1:15" ht="11.25" customHeight="1">
      <c r="B62" s="165"/>
      <c r="C62" s="150" t="s">
        <v>15</v>
      </c>
      <c r="D62" s="373" t="s">
        <v>30</v>
      </c>
      <c r="E62" s="372"/>
      <c r="F62" s="150"/>
      <c r="G62" s="375"/>
      <c r="H62" s="375"/>
      <c r="I62" s="375"/>
      <c r="J62" s="375"/>
      <c r="K62" s="375"/>
      <c r="L62" s="375"/>
      <c r="M62" s="150"/>
      <c r="N62" s="166"/>
    </row>
    <row r="63" spans="1:15" ht="8.25" customHeight="1" thickBot="1">
      <c r="B63" s="168"/>
      <c r="C63" s="169"/>
      <c r="D63" s="169"/>
      <c r="E63" s="169"/>
      <c r="F63" s="169"/>
      <c r="G63" s="169"/>
      <c r="H63" s="169"/>
      <c r="I63" s="169"/>
      <c r="J63" s="169"/>
      <c r="K63" s="169"/>
      <c r="L63" s="170"/>
      <c r="M63" s="169"/>
      <c r="N63" s="171"/>
    </row>
    <row r="64" spans="1:15" ht="5.25" customHeight="1">
      <c r="A64" s="149"/>
      <c r="B64" s="161"/>
      <c r="C64" s="162"/>
      <c r="D64" s="162"/>
      <c r="E64" s="162"/>
      <c r="F64" s="162"/>
      <c r="G64" s="162"/>
      <c r="H64" s="162"/>
      <c r="I64" s="162"/>
      <c r="J64" s="162"/>
      <c r="K64" s="162"/>
      <c r="L64" s="163"/>
      <c r="M64" s="162"/>
      <c r="N64" s="164"/>
      <c r="O64" s="149"/>
    </row>
    <row r="65" spans="1:15">
      <c r="A65" s="149"/>
      <c r="B65" s="165"/>
      <c r="C65" s="159" t="s">
        <v>28</v>
      </c>
      <c r="D65" s="150"/>
      <c r="E65" s="150"/>
      <c r="F65" s="150"/>
      <c r="G65" s="172" t="s">
        <v>29</v>
      </c>
      <c r="H65" s="371">
        <f ca="1">TODAY()</f>
        <v>40814</v>
      </c>
      <c r="I65" s="371"/>
      <c r="J65" s="371"/>
      <c r="K65" s="150"/>
      <c r="L65" s="151">
        <v>105</v>
      </c>
      <c r="M65" s="150"/>
      <c r="N65" s="166"/>
      <c r="O65" s="149"/>
    </row>
    <row r="66" spans="1:15">
      <c r="A66" s="149"/>
      <c r="B66" s="165"/>
      <c r="C66" s="159" t="s">
        <v>27</v>
      </c>
      <c r="D66" s="150"/>
      <c r="E66" s="150"/>
      <c r="F66" s="150"/>
      <c r="G66" s="150"/>
      <c r="H66" s="150"/>
      <c r="I66" s="150"/>
      <c r="J66" s="150"/>
      <c r="K66" s="150"/>
      <c r="L66" s="151"/>
      <c r="M66" s="150"/>
      <c r="N66" s="166"/>
      <c r="O66" s="149"/>
    </row>
    <row r="67" spans="1:15">
      <c r="A67" s="149"/>
      <c r="B67" s="165"/>
      <c r="C67" s="150"/>
      <c r="D67" s="150"/>
      <c r="E67" s="150"/>
      <c r="F67" s="150"/>
      <c r="G67" s="150"/>
      <c r="H67" s="150"/>
      <c r="I67" s="150"/>
      <c r="J67" s="150"/>
      <c r="K67" s="150"/>
      <c r="L67" s="151"/>
      <c r="M67" s="150"/>
      <c r="N67" s="166"/>
      <c r="O67" s="149"/>
    </row>
    <row r="68" spans="1:15" ht="13.5" thickBot="1">
      <c r="A68" s="149"/>
      <c r="B68" s="165"/>
      <c r="C68" s="150" t="s">
        <v>8</v>
      </c>
      <c r="D68" s="150"/>
      <c r="E68" s="150"/>
      <c r="F68" s="150"/>
      <c r="G68" s="150"/>
      <c r="H68" s="150"/>
      <c r="I68" s="150"/>
      <c r="J68" s="150"/>
      <c r="K68" s="150"/>
      <c r="L68" s="151"/>
      <c r="M68" s="150"/>
      <c r="N68" s="166"/>
      <c r="O68" s="149"/>
    </row>
    <row r="69" spans="1:15" ht="13.5" thickBot="1">
      <c r="A69" s="149"/>
      <c r="B69" s="165"/>
      <c r="C69" s="150" t="s">
        <v>9</v>
      </c>
      <c r="D69" s="372" t="str">
        <f>'2nd'!B8</f>
        <v>Stout, Kylie</v>
      </c>
      <c r="E69" s="372"/>
      <c r="F69" s="372"/>
      <c r="G69" s="372"/>
      <c r="H69" s="372"/>
      <c r="I69" s="372"/>
      <c r="J69" s="150" t="s">
        <v>10</v>
      </c>
      <c r="K69" s="150"/>
      <c r="L69" s="152">
        <f>'2nd'!P8</f>
        <v>10900</v>
      </c>
      <c r="M69" s="150"/>
      <c r="N69" s="166"/>
      <c r="O69" s="149"/>
    </row>
    <row r="70" spans="1:15">
      <c r="A70" s="149"/>
      <c r="B70" s="165"/>
      <c r="C70" s="150"/>
      <c r="D70" s="150"/>
      <c r="E70" s="150"/>
      <c r="F70" s="150"/>
      <c r="G70" s="150"/>
      <c r="H70" s="150"/>
      <c r="I70" s="150"/>
      <c r="J70" s="150"/>
      <c r="K70" s="150"/>
      <c r="L70" s="151"/>
      <c r="M70" s="150"/>
      <c r="N70" s="166"/>
      <c r="O70" s="149"/>
    </row>
    <row r="71" spans="1:15">
      <c r="A71" s="149"/>
      <c r="B71" s="167"/>
      <c r="C71" s="153"/>
      <c r="D71" s="372" t="s">
        <v>198</v>
      </c>
      <c r="E71" s="372"/>
      <c r="F71" s="372"/>
      <c r="G71" s="372"/>
      <c r="H71" s="372"/>
      <c r="I71" s="372"/>
      <c r="J71" s="372"/>
      <c r="K71" s="150"/>
      <c r="L71" s="151" t="s">
        <v>11</v>
      </c>
      <c r="M71" s="150"/>
      <c r="N71" s="166"/>
      <c r="O71" s="149"/>
    </row>
    <row r="72" spans="1:15">
      <c r="A72" s="149"/>
      <c r="B72" s="165"/>
      <c r="C72" s="150"/>
      <c r="D72" s="150"/>
      <c r="E72" s="150"/>
      <c r="F72" s="150"/>
      <c r="G72" s="150"/>
      <c r="H72" s="150"/>
      <c r="I72" s="150"/>
      <c r="J72" s="150"/>
      <c r="K72" s="150"/>
      <c r="L72" s="151"/>
      <c r="M72" s="150"/>
      <c r="N72" s="166"/>
      <c r="O72" s="149"/>
    </row>
    <row r="73" spans="1:15">
      <c r="A73" s="149"/>
      <c r="B73" s="165"/>
      <c r="C73" s="160" t="s">
        <v>12</v>
      </c>
      <c r="D73" s="150"/>
      <c r="E73" s="150"/>
      <c r="F73" s="150"/>
      <c r="G73" s="150"/>
      <c r="H73" s="150"/>
      <c r="I73" s="150"/>
      <c r="J73" s="150"/>
      <c r="K73" s="150"/>
      <c r="L73" s="151"/>
      <c r="M73" s="150"/>
      <c r="N73" s="166"/>
      <c r="O73" s="149"/>
    </row>
    <row r="74" spans="1:15">
      <c r="A74" s="149"/>
      <c r="B74" s="165"/>
      <c r="C74" s="160" t="s">
        <v>13</v>
      </c>
      <c r="D74" s="150"/>
      <c r="E74" s="150"/>
      <c r="F74" s="150"/>
      <c r="G74" s="150"/>
      <c r="H74" s="150"/>
      <c r="I74" s="150"/>
      <c r="J74" s="150"/>
      <c r="K74" s="150"/>
      <c r="L74" s="151"/>
      <c r="M74" s="150"/>
      <c r="N74" s="166"/>
      <c r="O74" s="149"/>
    </row>
    <row r="75" spans="1:15">
      <c r="A75" s="149"/>
      <c r="B75" s="165"/>
      <c r="C75" s="160" t="s">
        <v>14</v>
      </c>
      <c r="D75" s="150"/>
      <c r="E75" s="150"/>
      <c r="F75" s="150"/>
      <c r="G75" s="150"/>
      <c r="H75" s="150"/>
      <c r="I75" s="150"/>
      <c r="J75" s="150"/>
      <c r="K75" s="150"/>
      <c r="L75" s="151"/>
      <c r="M75" s="150"/>
      <c r="N75" s="166"/>
      <c r="O75" s="149"/>
    </row>
    <row r="76" spans="1:15" ht="12.75" customHeight="1">
      <c r="A76" s="149"/>
      <c r="B76" s="165"/>
      <c r="C76" s="150"/>
      <c r="D76" s="150"/>
      <c r="E76" s="150"/>
      <c r="F76" s="150"/>
      <c r="G76" s="374" t="s">
        <v>16</v>
      </c>
      <c r="H76" s="374"/>
      <c r="I76" s="374"/>
      <c r="J76" s="374"/>
      <c r="K76" s="374"/>
      <c r="L76" s="374"/>
      <c r="M76" s="150"/>
      <c r="N76" s="166"/>
      <c r="O76" s="149"/>
    </row>
    <row r="77" spans="1:15" ht="15" customHeight="1">
      <c r="A77" s="149"/>
      <c r="B77" s="165"/>
      <c r="C77" s="150" t="s">
        <v>15</v>
      </c>
      <c r="D77" s="373" t="s">
        <v>30</v>
      </c>
      <c r="E77" s="372"/>
      <c r="F77" s="150"/>
      <c r="G77" s="375"/>
      <c r="H77" s="375"/>
      <c r="I77" s="375"/>
      <c r="J77" s="375"/>
      <c r="K77" s="375"/>
      <c r="L77" s="375"/>
      <c r="M77" s="150"/>
      <c r="N77" s="166"/>
      <c r="O77" s="149"/>
    </row>
    <row r="78" spans="1:15" ht="13.5" thickBot="1">
      <c r="A78" s="149"/>
      <c r="B78" s="168"/>
      <c r="C78" s="169"/>
      <c r="D78" s="169"/>
      <c r="E78" s="169"/>
      <c r="F78" s="169"/>
      <c r="G78" s="169"/>
      <c r="H78" s="169"/>
      <c r="I78" s="169"/>
      <c r="J78" s="169"/>
      <c r="K78" s="169"/>
      <c r="L78" s="170"/>
      <c r="M78" s="169"/>
      <c r="N78" s="171"/>
      <c r="O78" s="149"/>
    </row>
    <row r="79" spans="1:15" ht="4.5" customHeight="1" thickBot="1">
      <c r="A79" s="149"/>
      <c r="B79" s="149"/>
      <c r="C79" s="149"/>
      <c r="D79" s="149"/>
      <c r="E79" s="149"/>
      <c r="F79" s="149"/>
      <c r="G79" s="149"/>
      <c r="H79" s="149"/>
      <c r="I79" s="149"/>
      <c r="J79" s="149"/>
      <c r="K79" s="149"/>
      <c r="L79" s="154"/>
      <c r="M79" s="149"/>
      <c r="N79" s="149"/>
      <c r="O79" s="149"/>
    </row>
    <row r="80" spans="1:15" ht="5.25" customHeight="1">
      <c r="A80" s="150"/>
      <c r="B80" s="161"/>
      <c r="C80" s="162"/>
      <c r="D80" s="162"/>
      <c r="E80" s="162"/>
      <c r="F80" s="162"/>
      <c r="G80" s="162"/>
      <c r="H80" s="162"/>
      <c r="I80" s="162"/>
      <c r="J80" s="162"/>
      <c r="K80" s="162"/>
      <c r="L80" s="163"/>
      <c r="M80" s="162"/>
      <c r="N80" s="164"/>
      <c r="O80" s="150"/>
    </row>
    <row r="81" spans="1:15">
      <c r="A81" s="150"/>
      <c r="B81" s="165"/>
      <c r="C81" s="159" t="s">
        <v>28</v>
      </c>
      <c r="D81" s="150"/>
      <c r="E81" s="150"/>
      <c r="F81" s="150"/>
      <c r="G81" s="172" t="s">
        <v>29</v>
      </c>
      <c r="H81" s="371">
        <f ca="1">TODAY()</f>
        <v>40814</v>
      </c>
      <c r="I81" s="371"/>
      <c r="J81" s="371"/>
      <c r="K81" s="150"/>
      <c r="L81" s="151">
        <v>106</v>
      </c>
      <c r="M81" s="150"/>
      <c r="N81" s="166"/>
      <c r="O81" s="150"/>
    </row>
    <row r="82" spans="1:15">
      <c r="A82" s="150"/>
      <c r="B82" s="165"/>
      <c r="C82" s="159" t="s">
        <v>27</v>
      </c>
      <c r="D82" s="150"/>
      <c r="E82" s="150"/>
      <c r="F82" s="150"/>
      <c r="G82" s="150"/>
      <c r="H82" s="150"/>
      <c r="I82" s="150"/>
      <c r="J82" s="150"/>
      <c r="K82" s="150"/>
      <c r="L82" s="151"/>
      <c r="M82" s="150"/>
      <c r="N82" s="166"/>
      <c r="O82" s="150"/>
    </row>
    <row r="83" spans="1:15" ht="9" customHeight="1">
      <c r="A83" s="150"/>
      <c r="B83" s="165"/>
      <c r="C83" s="150"/>
      <c r="D83" s="150"/>
      <c r="E83" s="150"/>
      <c r="F83" s="150"/>
      <c r="G83" s="150"/>
      <c r="H83" s="150"/>
      <c r="I83" s="150"/>
      <c r="J83" s="150"/>
      <c r="K83" s="150"/>
      <c r="L83" s="151"/>
      <c r="M83" s="150"/>
      <c r="N83" s="166"/>
      <c r="O83" s="150"/>
    </row>
    <row r="84" spans="1:15" ht="13.5" thickBot="1">
      <c r="A84" s="150"/>
      <c r="B84" s="165"/>
      <c r="C84" s="150" t="s">
        <v>8</v>
      </c>
      <c r="D84" s="150"/>
      <c r="E84" s="150"/>
      <c r="F84" s="150"/>
      <c r="G84" s="150"/>
      <c r="H84" s="150"/>
      <c r="I84" s="150"/>
      <c r="J84" s="150"/>
      <c r="K84" s="150"/>
      <c r="L84" s="151"/>
      <c r="M84" s="150"/>
      <c r="N84" s="166"/>
      <c r="O84" s="150"/>
    </row>
    <row r="85" spans="1:15" ht="13.5" thickBot="1">
      <c r="A85" s="150"/>
      <c r="B85" s="165"/>
      <c r="C85" s="150" t="s">
        <v>9</v>
      </c>
      <c r="D85" s="372" t="str">
        <f>'2nd'!B10</f>
        <v>Coombs, Sierra</v>
      </c>
      <c r="E85" s="372"/>
      <c r="F85" s="372"/>
      <c r="G85" s="372"/>
      <c r="H85" s="372"/>
      <c r="I85" s="372"/>
      <c r="J85" s="150" t="s">
        <v>10</v>
      </c>
      <c r="K85" s="150"/>
      <c r="L85" s="152">
        <f>'2nd'!P10</f>
        <v>7000</v>
      </c>
      <c r="M85" s="150"/>
      <c r="N85" s="166"/>
      <c r="O85" s="150"/>
    </row>
    <row r="86" spans="1:15">
      <c r="A86" s="150"/>
      <c r="B86" s="165"/>
      <c r="C86" s="150"/>
      <c r="D86" s="150"/>
      <c r="E86" s="150"/>
      <c r="F86" s="150"/>
      <c r="G86" s="150"/>
      <c r="H86" s="150"/>
      <c r="I86" s="150"/>
      <c r="J86" s="150"/>
      <c r="K86" s="150"/>
      <c r="L86" s="151"/>
      <c r="M86" s="150"/>
      <c r="N86" s="166"/>
      <c r="O86" s="150"/>
    </row>
    <row r="87" spans="1:15">
      <c r="A87" s="150"/>
      <c r="B87" s="167"/>
      <c r="C87" s="153"/>
      <c r="D87" s="372" t="s">
        <v>199</v>
      </c>
      <c r="E87" s="372"/>
      <c r="F87" s="372"/>
      <c r="G87" s="372"/>
      <c r="H87" s="372"/>
      <c r="I87" s="372"/>
      <c r="J87" s="372"/>
      <c r="K87" s="150"/>
      <c r="L87" s="151" t="s">
        <v>11</v>
      </c>
      <c r="M87" s="150"/>
      <c r="N87" s="166"/>
      <c r="O87" s="150"/>
    </row>
    <row r="88" spans="1:15">
      <c r="A88" s="150"/>
      <c r="B88" s="165"/>
      <c r="C88" s="150"/>
      <c r="D88" s="150"/>
      <c r="E88" s="150"/>
      <c r="F88" s="150"/>
      <c r="G88" s="150"/>
      <c r="H88" s="150"/>
      <c r="I88" s="150"/>
      <c r="J88" s="150"/>
      <c r="K88" s="150"/>
      <c r="L88" s="151"/>
      <c r="M88" s="150"/>
      <c r="N88" s="166"/>
      <c r="O88" s="150"/>
    </row>
    <row r="89" spans="1:15">
      <c r="A89" s="150"/>
      <c r="B89" s="165"/>
      <c r="C89" s="160" t="s">
        <v>12</v>
      </c>
      <c r="D89" s="150"/>
      <c r="E89" s="150"/>
      <c r="F89" s="150"/>
      <c r="G89" s="150"/>
      <c r="H89" s="150"/>
      <c r="I89" s="150"/>
      <c r="J89" s="150"/>
      <c r="K89" s="150"/>
      <c r="L89" s="151"/>
      <c r="M89" s="150"/>
      <c r="N89" s="166"/>
      <c r="O89" s="150"/>
    </row>
    <row r="90" spans="1:15">
      <c r="A90" s="150"/>
      <c r="B90" s="165"/>
      <c r="C90" s="160" t="s">
        <v>13</v>
      </c>
      <c r="D90" s="150"/>
      <c r="E90" s="150"/>
      <c r="F90" s="150"/>
      <c r="G90" s="150"/>
      <c r="H90" s="150"/>
      <c r="I90" s="150"/>
      <c r="J90" s="150"/>
      <c r="K90" s="150"/>
      <c r="L90" s="151"/>
      <c r="M90" s="150"/>
      <c r="N90" s="166"/>
      <c r="O90" s="150"/>
    </row>
    <row r="91" spans="1:15">
      <c r="A91" s="150"/>
      <c r="B91" s="165"/>
      <c r="C91" s="160" t="s">
        <v>14</v>
      </c>
      <c r="D91" s="150"/>
      <c r="E91" s="150"/>
      <c r="F91" s="150"/>
      <c r="G91" s="150"/>
      <c r="H91" s="150"/>
      <c r="I91" s="150"/>
      <c r="J91" s="150"/>
      <c r="K91" s="150"/>
      <c r="L91" s="151"/>
      <c r="M91" s="150"/>
      <c r="N91" s="166"/>
      <c r="O91" s="150"/>
    </row>
    <row r="92" spans="1:15" ht="6.75" customHeight="1">
      <c r="A92" s="150"/>
      <c r="B92" s="165"/>
      <c r="C92" s="150"/>
      <c r="D92" s="150"/>
      <c r="E92" s="150"/>
      <c r="F92" s="150"/>
      <c r="G92" s="374" t="s">
        <v>16</v>
      </c>
      <c r="H92" s="374"/>
      <c r="I92" s="374"/>
      <c r="J92" s="374"/>
      <c r="K92" s="374"/>
      <c r="L92" s="374"/>
      <c r="M92" s="150"/>
      <c r="N92" s="166"/>
      <c r="O92" s="150"/>
    </row>
    <row r="93" spans="1:15" ht="15" customHeight="1">
      <c r="A93" s="150"/>
      <c r="B93" s="165"/>
      <c r="C93" s="150" t="s">
        <v>15</v>
      </c>
      <c r="D93" s="373" t="s">
        <v>30</v>
      </c>
      <c r="E93" s="372"/>
      <c r="F93" s="150"/>
      <c r="G93" s="375"/>
      <c r="H93" s="375"/>
      <c r="I93" s="375"/>
      <c r="J93" s="375"/>
      <c r="K93" s="375"/>
      <c r="L93" s="375"/>
      <c r="M93" s="150"/>
      <c r="N93" s="166"/>
      <c r="O93" s="150"/>
    </row>
    <row r="94" spans="1:15" ht="13.5" thickBot="1">
      <c r="A94" s="150"/>
      <c r="B94" s="168"/>
      <c r="C94" s="169"/>
      <c r="D94" s="169"/>
      <c r="E94" s="169"/>
      <c r="F94" s="169"/>
      <c r="G94" s="169"/>
      <c r="H94" s="169"/>
      <c r="I94" s="169"/>
      <c r="J94" s="169"/>
      <c r="K94" s="169"/>
      <c r="L94" s="170"/>
      <c r="M94" s="169"/>
      <c r="N94" s="171"/>
      <c r="O94" s="150"/>
    </row>
    <row r="95" spans="1:15" ht="5.25" customHeight="1" thickBot="1">
      <c r="A95" s="150"/>
      <c r="B95" s="150"/>
      <c r="C95" s="150"/>
      <c r="D95" s="150"/>
      <c r="E95" s="150"/>
      <c r="F95" s="150"/>
      <c r="G95" s="150"/>
      <c r="H95" s="150"/>
      <c r="I95" s="150"/>
      <c r="J95" s="150"/>
      <c r="K95" s="150"/>
      <c r="L95" s="151"/>
      <c r="M95" s="150"/>
      <c r="N95" s="150"/>
      <c r="O95" s="150"/>
    </row>
    <row r="96" spans="1:15" ht="5.25" customHeight="1">
      <c r="A96" s="150"/>
      <c r="B96" s="161"/>
      <c r="C96" s="162"/>
      <c r="D96" s="162"/>
      <c r="E96" s="162"/>
      <c r="F96" s="162"/>
      <c r="G96" s="162"/>
      <c r="H96" s="162"/>
      <c r="I96" s="162"/>
      <c r="J96" s="162"/>
      <c r="K96" s="162"/>
      <c r="L96" s="163"/>
      <c r="M96" s="162"/>
      <c r="N96" s="164"/>
      <c r="O96" s="150"/>
    </row>
    <row r="97" spans="1:15">
      <c r="A97" s="150"/>
      <c r="B97" s="165"/>
      <c r="C97" s="159" t="s">
        <v>28</v>
      </c>
      <c r="D97" s="150"/>
      <c r="E97" s="150"/>
      <c r="F97" s="150"/>
      <c r="G97" s="172" t="s">
        <v>29</v>
      </c>
      <c r="H97" s="371">
        <f ca="1">TODAY()</f>
        <v>40814</v>
      </c>
      <c r="I97" s="371"/>
      <c r="J97" s="371"/>
      <c r="K97" s="150"/>
      <c r="L97" s="151">
        <v>107</v>
      </c>
      <c r="M97" s="150"/>
      <c r="N97" s="166"/>
      <c r="O97" s="150"/>
    </row>
    <row r="98" spans="1:15">
      <c r="A98" s="150"/>
      <c r="B98" s="165"/>
      <c r="C98" s="159" t="s">
        <v>27</v>
      </c>
      <c r="D98" s="150"/>
      <c r="E98" s="150"/>
      <c r="F98" s="150"/>
      <c r="G98" s="150"/>
      <c r="H98" s="150"/>
      <c r="I98" s="150"/>
      <c r="J98" s="150"/>
      <c r="K98" s="150"/>
      <c r="L98" s="151"/>
      <c r="M98" s="150"/>
      <c r="N98" s="166"/>
      <c r="O98" s="150"/>
    </row>
    <row r="99" spans="1:15">
      <c r="A99" s="150"/>
      <c r="B99" s="165"/>
      <c r="C99" s="150"/>
      <c r="D99" s="150"/>
      <c r="E99" s="150"/>
      <c r="F99" s="150"/>
      <c r="G99" s="150"/>
      <c r="H99" s="150"/>
      <c r="I99" s="150"/>
      <c r="J99" s="150"/>
      <c r="K99" s="150"/>
      <c r="L99" s="151"/>
      <c r="M99" s="150"/>
      <c r="N99" s="166"/>
      <c r="O99" s="150"/>
    </row>
    <row r="100" spans="1:15" ht="13.5" thickBot="1">
      <c r="A100" s="150"/>
      <c r="B100" s="165"/>
      <c r="C100" s="150" t="s">
        <v>8</v>
      </c>
      <c r="D100" s="150"/>
      <c r="E100" s="150"/>
      <c r="F100" s="150"/>
      <c r="G100" s="150"/>
      <c r="H100" s="150"/>
      <c r="I100" s="150"/>
      <c r="J100" s="150"/>
      <c r="K100" s="150"/>
      <c r="L100" s="151"/>
      <c r="M100" s="150"/>
      <c r="N100" s="166"/>
      <c r="O100" s="150"/>
    </row>
    <row r="101" spans="1:15" ht="13.5" thickBot="1">
      <c r="A101" s="150"/>
      <c r="B101" s="165"/>
      <c r="C101" s="150" t="s">
        <v>9</v>
      </c>
      <c r="D101" s="372">
        <f>'2nd'!B11</f>
        <v>0</v>
      </c>
      <c r="E101" s="372"/>
      <c r="F101" s="372"/>
      <c r="G101" s="372"/>
      <c r="H101" s="372"/>
      <c r="I101" s="372"/>
      <c r="J101" s="150" t="s">
        <v>10</v>
      </c>
      <c r="K101" s="150"/>
      <c r="L101" s="152">
        <f>'2nd'!P11</f>
        <v>0</v>
      </c>
      <c r="M101" s="150"/>
      <c r="N101" s="166"/>
      <c r="O101" s="150"/>
    </row>
    <row r="102" spans="1:15">
      <c r="A102" s="150"/>
      <c r="B102" s="165"/>
      <c r="C102" s="150"/>
      <c r="D102" s="150"/>
      <c r="E102" s="150"/>
      <c r="F102" s="150"/>
      <c r="G102" s="150"/>
      <c r="H102" s="150"/>
      <c r="I102" s="150"/>
      <c r="J102" s="150"/>
      <c r="K102" s="150"/>
      <c r="L102" s="151"/>
      <c r="M102" s="150"/>
      <c r="N102" s="166"/>
      <c r="O102" s="150"/>
    </row>
    <row r="103" spans="1:15">
      <c r="A103" s="150"/>
      <c r="B103" s="167"/>
      <c r="C103" s="153"/>
      <c r="D103" s="372" t="s">
        <v>53</v>
      </c>
      <c r="E103" s="372"/>
      <c r="F103" s="372"/>
      <c r="G103" s="372"/>
      <c r="H103" s="372"/>
      <c r="I103" s="372"/>
      <c r="J103" s="372"/>
      <c r="K103" s="150"/>
      <c r="L103" s="151" t="s">
        <v>11</v>
      </c>
      <c r="M103" s="150"/>
      <c r="N103" s="166"/>
      <c r="O103" s="150"/>
    </row>
    <row r="104" spans="1:15">
      <c r="A104" s="150"/>
      <c r="B104" s="165"/>
      <c r="C104" s="150"/>
      <c r="D104" s="150"/>
      <c r="E104" s="150"/>
      <c r="F104" s="150"/>
      <c r="G104" s="150"/>
      <c r="H104" s="150"/>
      <c r="I104" s="150"/>
      <c r="J104" s="150"/>
      <c r="K104" s="150"/>
      <c r="L104" s="151"/>
      <c r="M104" s="150"/>
      <c r="N104" s="166"/>
      <c r="O104" s="150"/>
    </row>
    <row r="105" spans="1:15">
      <c r="A105" s="150"/>
      <c r="B105" s="165"/>
      <c r="C105" s="160" t="s">
        <v>12</v>
      </c>
      <c r="D105" s="150"/>
      <c r="E105" s="150"/>
      <c r="F105" s="150"/>
      <c r="G105" s="150"/>
      <c r="H105" s="150"/>
      <c r="I105" s="150"/>
      <c r="J105" s="150"/>
      <c r="K105" s="150"/>
      <c r="L105" s="151"/>
      <c r="M105" s="150"/>
      <c r="N105" s="166"/>
      <c r="O105" s="150"/>
    </row>
    <row r="106" spans="1:15">
      <c r="A106" s="150"/>
      <c r="B106" s="165"/>
      <c r="C106" s="160" t="s">
        <v>13</v>
      </c>
      <c r="D106" s="150"/>
      <c r="E106" s="150"/>
      <c r="F106" s="150"/>
      <c r="G106" s="150"/>
      <c r="H106" s="150"/>
      <c r="I106" s="150"/>
      <c r="J106" s="150"/>
      <c r="K106" s="150"/>
      <c r="L106" s="151"/>
      <c r="M106" s="150"/>
      <c r="N106" s="166"/>
      <c r="O106" s="150"/>
    </row>
    <row r="107" spans="1:15">
      <c r="A107" s="150"/>
      <c r="B107" s="165"/>
      <c r="C107" s="160" t="s">
        <v>14</v>
      </c>
      <c r="D107" s="150"/>
      <c r="E107" s="150"/>
      <c r="F107" s="150"/>
      <c r="G107" s="150"/>
      <c r="H107" s="150"/>
      <c r="I107" s="150"/>
      <c r="J107" s="150"/>
      <c r="K107" s="150"/>
      <c r="L107" s="151"/>
      <c r="M107" s="150"/>
      <c r="N107" s="166"/>
      <c r="O107" s="150"/>
    </row>
    <row r="108" spans="1:15" ht="12.75" customHeight="1">
      <c r="A108" s="150"/>
      <c r="B108" s="165"/>
      <c r="C108" s="150"/>
      <c r="D108" s="150"/>
      <c r="E108" s="150"/>
      <c r="F108" s="150"/>
      <c r="G108" s="374" t="s">
        <v>16</v>
      </c>
      <c r="H108" s="374"/>
      <c r="I108" s="374"/>
      <c r="J108" s="374"/>
      <c r="K108" s="374"/>
      <c r="L108" s="374"/>
      <c r="M108" s="150"/>
      <c r="N108" s="166"/>
      <c r="O108" s="150"/>
    </row>
    <row r="109" spans="1:15" ht="15" customHeight="1">
      <c r="A109" s="150"/>
      <c r="B109" s="165"/>
      <c r="C109" s="150" t="s">
        <v>15</v>
      </c>
      <c r="D109" s="373" t="s">
        <v>30</v>
      </c>
      <c r="E109" s="372"/>
      <c r="F109" s="150"/>
      <c r="G109" s="375"/>
      <c r="H109" s="375"/>
      <c r="I109" s="375"/>
      <c r="J109" s="375"/>
      <c r="K109" s="375"/>
      <c r="L109" s="375"/>
      <c r="M109" s="150"/>
      <c r="N109" s="166"/>
      <c r="O109" s="150"/>
    </row>
    <row r="110" spans="1:15" ht="13.5" thickBot="1">
      <c r="A110" s="150"/>
      <c r="B110" s="168"/>
      <c r="C110" s="169"/>
      <c r="D110" s="169"/>
      <c r="E110" s="169"/>
      <c r="F110" s="169"/>
      <c r="G110" s="169"/>
      <c r="H110" s="169"/>
      <c r="I110" s="169"/>
      <c r="J110" s="169"/>
      <c r="K110" s="169"/>
      <c r="L110" s="170"/>
      <c r="M110" s="169"/>
      <c r="N110" s="171"/>
      <c r="O110" s="150"/>
    </row>
    <row r="111" spans="1:15" ht="6" customHeight="1" thickBot="1">
      <c r="A111" s="155"/>
      <c r="B111" s="155"/>
      <c r="C111" s="155"/>
      <c r="D111" s="155"/>
      <c r="E111" s="155"/>
      <c r="F111" s="155"/>
      <c r="G111" s="155"/>
      <c r="H111" s="155"/>
      <c r="I111" s="155"/>
      <c r="J111" s="155"/>
      <c r="K111" s="155"/>
      <c r="L111" s="156"/>
      <c r="M111" s="155"/>
      <c r="N111" s="155"/>
      <c r="O111" s="155"/>
    </row>
    <row r="112" spans="1:15" ht="4.5" customHeight="1">
      <c r="A112" s="155"/>
      <c r="B112" s="161"/>
      <c r="C112" s="162"/>
      <c r="D112" s="162"/>
      <c r="E112" s="162"/>
      <c r="F112" s="162"/>
      <c r="G112" s="162"/>
      <c r="H112" s="162"/>
      <c r="I112" s="162"/>
      <c r="J112" s="162"/>
      <c r="K112" s="162"/>
      <c r="L112" s="163"/>
      <c r="M112" s="162"/>
      <c r="N112" s="164"/>
      <c r="O112" s="155"/>
    </row>
    <row r="113" spans="1:15">
      <c r="A113" s="155"/>
      <c r="B113" s="165"/>
      <c r="C113" s="159" t="s">
        <v>28</v>
      </c>
      <c r="D113" s="150"/>
      <c r="E113" s="150"/>
      <c r="F113" s="150"/>
      <c r="G113" s="172" t="s">
        <v>29</v>
      </c>
      <c r="H113" s="371">
        <f ca="1">TODAY()</f>
        <v>40814</v>
      </c>
      <c r="I113" s="371"/>
      <c r="J113" s="371"/>
      <c r="K113" s="150"/>
      <c r="L113" s="151">
        <v>108</v>
      </c>
      <c r="M113" s="150"/>
      <c r="N113" s="166"/>
      <c r="O113" s="155"/>
    </row>
    <row r="114" spans="1:15">
      <c r="A114" s="155"/>
      <c r="B114" s="165"/>
      <c r="C114" s="159" t="s">
        <v>27</v>
      </c>
      <c r="D114" s="150"/>
      <c r="E114" s="150"/>
      <c r="F114" s="150"/>
      <c r="G114" s="150"/>
      <c r="H114" s="150"/>
      <c r="I114" s="150"/>
      <c r="J114" s="150"/>
      <c r="K114" s="150"/>
      <c r="L114" s="151"/>
      <c r="M114" s="150"/>
      <c r="N114" s="166"/>
      <c r="O114" s="155"/>
    </row>
    <row r="115" spans="1:15" ht="7.5" customHeight="1">
      <c r="A115" s="155"/>
      <c r="B115" s="165"/>
      <c r="C115" s="150"/>
      <c r="D115" s="150"/>
      <c r="E115" s="150"/>
      <c r="F115" s="150"/>
      <c r="G115" s="150"/>
      <c r="H115" s="150"/>
      <c r="I115" s="150"/>
      <c r="J115" s="150"/>
      <c r="K115" s="150"/>
      <c r="L115" s="151"/>
      <c r="M115" s="150"/>
      <c r="N115" s="166"/>
      <c r="O115" s="155"/>
    </row>
    <row r="116" spans="1:15" ht="13.5" thickBot="1">
      <c r="A116" s="155"/>
      <c r="B116" s="165"/>
      <c r="C116" s="150" t="s">
        <v>8</v>
      </c>
      <c r="D116" s="150"/>
      <c r="E116" s="150"/>
      <c r="F116" s="150"/>
      <c r="G116" s="150"/>
      <c r="H116" s="150"/>
      <c r="I116" s="150"/>
      <c r="J116" s="150"/>
      <c r="K116" s="150"/>
      <c r="L116" s="151"/>
      <c r="M116" s="150"/>
      <c r="N116" s="166"/>
      <c r="O116" s="155"/>
    </row>
    <row r="117" spans="1:15" ht="13.5" thickBot="1">
      <c r="A117" s="155"/>
      <c r="B117" s="165"/>
      <c r="C117" s="150" t="s">
        <v>9</v>
      </c>
      <c r="D117" s="372" t="str">
        <f>'2nd'!B12</f>
        <v>Childs, McKell</v>
      </c>
      <c r="E117" s="372"/>
      <c r="F117" s="372"/>
      <c r="G117" s="372"/>
      <c r="H117" s="372"/>
      <c r="I117" s="372"/>
      <c r="J117" s="150" t="s">
        <v>10</v>
      </c>
      <c r="K117" s="150"/>
      <c r="L117" s="152">
        <f>'2nd'!P12</f>
        <v>7000</v>
      </c>
      <c r="M117" s="150"/>
      <c r="N117" s="166"/>
      <c r="O117" s="155"/>
    </row>
    <row r="118" spans="1:15">
      <c r="A118" s="155"/>
      <c r="B118" s="165"/>
      <c r="C118" s="150"/>
      <c r="D118" s="150"/>
      <c r="E118" s="150"/>
      <c r="F118" s="150"/>
      <c r="G118" s="150"/>
      <c r="H118" s="150"/>
      <c r="I118" s="150"/>
      <c r="J118" s="150"/>
      <c r="K118" s="150"/>
      <c r="L118" s="151"/>
      <c r="M118" s="150"/>
      <c r="N118" s="166"/>
      <c r="O118" s="155"/>
    </row>
    <row r="119" spans="1:15">
      <c r="A119" s="155"/>
      <c r="B119" s="167"/>
      <c r="C119" s="153"/>
      <c r="D119" s="372" t="s">
        <v>199</v>
      </c>
      <c r="E119" s="372"/>
      <c r="F119" s="372"/>
      <c r="G119" s="372"/>
      <c r="H119" s="372"/>
      <c r="I119" s="372"/>
      <c r="J119" s="372"/>
      <c r="K119" s="150"/>
      <c r="L119" s="151" t="s">
        <v>11</v>
      </c>
      <c r="M119" s="150"/>
      <c r="N119" s="166"/>
      <c r="O119" s="155"/>
    </row>
    <row r="120" spans="1:15">
      <c r="A120" s="155"/>
      <c r="B120" s="165"/>
      <c r="C120" s="150"/>
      <c r="D120" s="150"/>
      <c r="E120" s="150"/>
      <c r="F120" s="150"/>
      <c r="G120" s="150"/>
      <c r="H120" s="150"/>
      <c r="I120" s="150"/>
      <c r="J120" s="150"/>
      <c r="K120" s="150"/>
      <c r="L120" s="151"/>
      <c r="M120" s="150"/>
      <c r="N120" s="166"/>
      <c r="O120" s="155"/>
    </row>
    <row r="121" spans="1:15">
      <c r="A121" s="155"/>
      <c r="B121" s="165"/>
      <c r="C121" s="160" t="s">
        <v>12</v>
      </c>
      <c r="D121" s="150"/>
      <c r="E121" s="150"/>
      <c r="F121" s="150"/>
      <c r="G121" s="150"/>
      <c r="H121" s="150"/>
      <c r="I121" s="150"/>
      <c r="J121" s="150"/>
      <c r="K121" s="150"/>
      <c r="L121" s="151"/>
      <c r="M121" s="150"/>
      <c r="N121" s="166"/>
      <c r="O121" s="155"/>
    </row>
    <row r="122" spans="1:15">
      <c r="A122" s="155"/>
      <c r="B122" s="165"/>
      <c r="C122" s="160" t="s">
        <v>13</v>
      </c>
      <c r="D122" s="150"/>
      <c r="E122" s="150"/>
      <c r="F122" s="150"/>
      <c r="G122" s="150"/>
      <c r="H122" s="150"/>
      <c r="I122" s="150"/>
      <c r="J122" s="150"/>
      <c r="K122" s="150"/>
      <c r="L122" s="151"/>
      <c r="M122" s="150"/>
      <c r="N122" s="166"/>
      <c r="O122" s="155"/>
    </row>
    <row r="123" spans="1:15" ht="12.75" customHeight="1">
      <c r="B123" s="165"/>
      <c r="C123" s="160" t="s">
        <v>14</v>
      </c>
      <c r="D123" s="150"/>
      <c r="E123" s="150"/>
      <c r="F123" s="150"/>
      <c r="G123" s="374" t="s">
        <v>16</v>
      </c>
      <c r="H123" s="374"/>
      <c r="I123" s="374"/>
      <c r="J123" s="374"/>
      <c r="K123" s="374"/>
      <c r="L123" s="374"/>
      <c r="M123" s="150"/>
      <c r="N123" s="166"/>
    </row>
    <row r="124" spans="1:15" ht="6" customHeight="1">
      <c r="B124" s="165"/>
      <c r="C124" s="150"/>
      <c r="D124" s="150"/>
      <c r="E124" s="150"/>
      <c r="F124" s="150"/>
      <c r="G124" s="374"/>
      <c r="H124" s="374"/>
      <c r="I124" s="374"/>
      <c r="J124" s="374"/>
      <c r="K124" s="374"/>
      <c r="L124" s="374"/>
      <c r="M124" s="150"/>
      <c r="N124" s="166"/>
    </row>
    <row r="125" spans="1:15" ht="11.25" customHeight="1">
      <c r="B125" s="165"/>
      <c r="C125" s="150" t="s">
        <v>15</v>
      </c>
      <c r="D125" s="373" t="s">
        <v>30</v>
      </c>
      <c r="E125" s="372"/>
      <c r="F125" s="150"/>
      <c r="G125" s="375"/>
      <c r="H125" s="375"/>
      <c r="I125" s="375"/>
      <c r="J125" s="375"/>
      <c r="K125" s="375"/>
      <c r="L125" s="375"/>
      <c r="M125" s="150"/>
      <c r="N125" s="166"/>
    </row>
    <row r="126" spans="1:15" ht="4.5" customHeight="1">
      <c r="B126" s="165"/>
      <c r="C126" s="150"/>
      <c r="D126" s="150"/>
      <c r="E126" s="150"/>
      <c r="F126" s="150"/>
      <c r="G126" s="150"/>
      <c r="H126" s="150"/>
      <c r="I126" s="150"/>
      <c r="J126" s="150"/>
      <c r="K126" s="150"/>
      <c r="L126" s="151"/>
      <c r="M126" s="150"/>
      <c r="N126" s="166"/>
    </row>
    <row r="127" spans="1:15" ht="5.25" customHeight="1" thickBot="1">
      <c r="A127" s="149"/>
      <c r="B127" s="168"/>
      <c r="C127" s="169"/>
      <c r="D127" s="169"/>
      <c r="E127" s="169"/>
      <c r="F127" s="169"/>
      <c r="G127" s="169"/>
      <c r="H127" s="169"/>
      <c r="I127" s="169"/>
      <c r="J127" s="169"/>
      <c r="K127" s="169"/>
      <c r="L127" s="170"/>
      <c r="M127" s="169"/>
      <c r="N127" s="171"/>
    </row>
    <row r="128" spans="1:15" ht="9.75" customHeight="1">
      <c r="A128" s="149"/>
      <c r="B128" s="161"/>
      <c r="C128" s="162"/>
      <c r="D128" s="162"/>
      <c r="E128" s="162"/>
      <c r="F128" s="162"/>
      <c r="G128" s="162"/>
      <c r="H128" s="162"/>
      <c r="I128" s="162"/>
      <c r="J128" s="162"/>
      <c r="K128" s="162"/>
      <c r="L128" s="163"/>
      <c r="M128" s="162"/>
      <c r="N128" s="164"/>
    </row>
    <row r="129" spans="1:14">
      <c r="A129" s="149"/>
      <c r="B129" s="165"/>
      <c r="C129" s="159" t="s">
        <v>28</v>
      </c>
      <c r="D129" s="150"/>
      <c r="E129" s="150"/>
      <c r="F129" s="150"/>
      <c r="G129" s="172" t="s">
        <v>29</v>
      </c>
      <c r="H129" s="371">
        <f ca="1">TODAY()</f>
        <v>40814</v>
      </c>
      <c r="I129" s="371"/>
      <c r="J129" s="371"/>
      <c r="K129" s="150"/>
      <c r="L129" s="151">
        <v>109</v>
      </c>
      <c r="M129" s="150"/>
      <c r="N129" s="166"/>
    </row>
    <row r="130" spans="1:14">
      <c r="A130" s="149"/>
      <c r="B130" s="165"/>
      <c r="C130" s="159" t="s">
        <v>27</v>
      </c>
      <c r="D130" s="150"/>
      <c r="E130" s="150"/>
      <c r="F130" s="150"/>
      <c r="G130" s="150"/>
      <c r="H130" s="150"/>
      <c r="I130" s="150"/>
      <c r="J130" s="150"/>
      <c r="K130" s="150"/>
      <c r="L130" s="151"/>
      <c r="M130" s="150"/>
      <c r="N130" s="166"/>
    </row>
    <row r="131" spans="1:14">
      <c r="A131" s="149"/>
      <c r="B131" s="165"/>
      <c r="C131" s="150"/>
      <c r="D131" s="150"/>
      <c r="E131" s="150"/>
      <c r="F131" s="150"/>
      <c r="G131" s="150"/>
      <c r="H131" s="150"/>
      <c r="I131" s="150"/>
      <c r="J131" s="150"/>
      <c r="K131" s="150"/>
      <c r="L131" s="151"/>
      <c r="M131" s="150"/>
      <c r="N131" s="166"/>
    </row>
    <row r="132" spans="1:14" ht="13.5" thickBot="1">
      <c r="A132" s="149"/>
      <c r="B132" s="165"/>
      <c r="C132" s="150" t="s">
        <v>8</v>
      </c>
      <c r="D132" s="150"/>
      <c r="E132" s="150"/>
      <c r="F132" s="150"/>
      <c r="G132" s="150"/>
      <c r="H132" s="150"/>
      <c r="I132" s="150"/>
      <c r="J132" s="150"/>
      <c r="K132" s="150"/>
      <c r="L132" s="151"/>
      <c r="M132" s="150"/>
      <c r="N132" s="166"/>
    </row>
    <row r="133" spans="1:14" ht="13.5" thickBot="1">
      <c r="A133" s="149"/>
      <c r="B133" s="165"/>
      <c r="C133" s="150" t="s">
        <v>9</v>
      </c>
      <c r="D133" s="372" t="str">
        <f>'2nd'!B13</f>
        <v>Bradshaw, Stanley</v>
      </c>
      <c r="E133" s="372"/>
      <c r="F133" s="372"/>
      <c r="G133" s="372"/>
      <c r="H133" s="372"/>
      <c r="I133" s="372"/>
      <c r="J133" s="150" t="s">
        <v>10</v>
      </c>
      <c r="K133" s="150"/>
      <c r="L133" s="152">
        <f>'2nd'!P13</f>
        <v>7000</v>
      </c>
      <c r="M133" s="150"/>
      <c r="N133" s="166"/>
    </row>
    <row r="134" spans="1:14">
      <c r="A134" s="149"/>
      <c r="B134" s="165"/>
      <c r="C134" s="150"/>
      <c r="D134" s="150"/>
      <c r="E134" s="150"/>
      <c r="F134" s="150"/>
      <c r="G134" s="150"/>
      <c r="H134" s="150"/>
      <c r="I134" s="150"/>
      <c r="J134" s="150"/>
      <c r="K134" s="150"/>
      <c r="L134" s="151"/>
      <c r="M134" s="150"/>
      <c r="N134" s="166"/>
    </row>
    <row r="135" spans="1:14">
      <c r="A135" s="149"/>
      <c r="B135" s="167"/>
      <c r="C135" s="153"/>
      <c r="D135" s="372" t="s">
        <v>199</v>
      </c>
      <c r="E135" s="372"/>
      <c r="F135" s="372"/>
      <c r="G135" s="372"/>
      <c r="H135" s="372"/>
      <c r="I135" s="372"/>
      <c r="J135" s="372"/>
      <c r="K135" s="150"/>
      <c r="L135" s="151" t="s">
        <v>11</v>
      </c>
      <c r="M135" s="150"/>
      <c r="N135" s="166"/>
    </row>
    <row r="136" spans="1:14">
      <c r="A136" s="149"/>
      <c r="B136" s="165"/>
      <c r="C136" s="150"/>
      <c r="D136" s="150"/>
      <c r="E136" s="150"/>
      <c r="F136" s="150"/>
      <c r="G136" s="150"/>
      <c r="H136" s="150"/>
      <c r="I136" s="150"/>
      <c r="J136" s="150"/>
      <c r="K136" s="150"/>
      <c r="L136" s="151"/>
      <c r="M136" s="150"/>
      <c r="N136" s="166"/>
    </row>
    <row r="137" spans="1:14">
      <c r="A137" s="149"/>
      <c r="B137" s="165"/>
      <c r="C137" s="160" t="s">
        <v>12</v>
      </c>
      <c r="D137" s="150"/>
      <c r="E137" s="150"/>
      <c r="F137" s="150"/>
      <c r="G137" s="150"/>
      <c r="H137" s="150"/>
      <c r="I137" s="150"/>
      <c r="J137" s="150"/>
      <c r="K137" s="150"/>
      <c r="L137" s="151"/>
      <c r="M137" s="150"/>
      <c r="N137" s="166"/>
    </row>
    <row r="138" spans="1:14">
      <c r="A138" s="149"/>
      <c r="B138" s="165"/>
      <c r="C138" s="160" t="s">
        <v>13</v>
      </c>
      <c r="D138" s="150"/>
      <c r="E138" s="150"/>
      <c r="F138" s="150"/>
      <c r="G138" s="150"/>
      <c r="H138" s="150"/>
      <c r="I138" s="150"/>
      <c r="J138" s="150"/>
      <c r="K138" s="150"/>
      <c r="L138" s="151"/>
      <c r="M138" s="150"/>
      <c r="N138" s="166"/>
    </row>
    <row r="139" spans="1:14">
      <c r="A139" s="149"/>
      <c r="B139" s="165"/>
      <c r="C139" s="160" t="s">
        <v>14</v>
      </c>
      <c r="D139" s="150"/>
      <c r="E139" s="150"/>
      <c r="F139" s="150"/>
      <c r="G139" s="150"/>
      <c r="H139" s="150"/>
      <c r="I139" s="150"/>
      <c r="J139" s="150"/>
      <c r="K139" s="150"/>
      <c r="L139" s="151"/>
      <c r="M139" s="150"/>
      <c r="N139" s="166"/>
    </row>
    <row r="140" spans="1:14">
      <c r="A140" s="149"/>
      <c r="B140" s="165"/>
      <c r="C140" s="150"/>
      <c r="D140" s="150"/>
      <c r="E140" s="150"/>
      <c r="F140" s="150"/>
      <c r="G140" s="374" t="s">
        <v>16</v>
      </c>
      <c r="H140" s="374"/>
      <c r="I140" s="374"/>
      <c r="J140" s="374"/>
      <c r="K140" s="374"/>
      <c r="L140" s="374"/>
      <c r="M140" s="150"/>
      <c r="N140" s="166"/>
    </row>
    <row r="141" spans="1:14" ht="15" customHeight="1">
      <c r="A141" s="149"/>
      <c r="B141" s="165"/>
      <c r="C141" s="150" t="s">
        <v>15</v>
      </c>
      <c r="D141" s="373" t="s">
        <v>30</v>
      </c>
      <c r="E141" s="372"/>
      <c r="F141" s="150"/>
      <c r="G141" s="375"/>
      <c r="H141" s="375"/>
      <c r="I141" s="375"/>
      <c r="J141" s="375"/>
      <c r="K141" s="375"/>
      <c r="L141" s="375"/>
      <c r="M141" s="150"/>
      <c r="N141" s="166"/>
    </row>
    <row r="142" spans="1:14" ht="13.5" thickBot="1">
      <c r="A142" s="149"/>
      <c r="B142" s="168"/>
      <c r="C142" s="169"/>
      <c r="D142" s="169"/>
      <c r="E142" s="169"/>
      <c r="F142" s="169"/>
      <c r="G142" s="169"/>
      <c r="H142" s="169"/>
      <c r="I142" s="169"/>
      <c r="J142" s="169"/>
      <c r="K142" s="169"/>
      <c r="L142" s="170"/>
      <c r="M142" s="169"/>
      <c r="N142" s="171"/>
    </row>
    <row r="143" spans="1:14" ht="6.75" customHeight="1" thickBot="1">
      <c r="A143" s="149"/>
      <c r="B143" s="149"/>
      <c r="C143" s="149"/>
      <c r="D143" s="149"/>
      <c r="E143" s="149"/>
      <c r="F143" s="149"/>
      <c r="G143" s="149"/>
      <c r="H143" s="149"/>
      <c r="I143" s="149"/>
      <c r="J143" s="149"/>
      <c r="K143" s="149"/>
      <c r="L143" s="154"/>
      <c r="M143" s="149"/>
      <c r="N143" s="149"/>
    </row>
    <row r="144" spans="1:14" ht="5.25" customHeight="1">
      <c r="A144" s="150"/>
      <c r="B144" s="161"/>
      <c r="C144" s="162"/>
      <c r="D144" s="162"/>
      <c r="E144" s="162"/>
      <c r="F144" s="162"/>
      <c r="G144" s="162"/>
      <c r="H144" s="162"/>
      <c r="I144" s="162"/>
      <c r="J144" s="162"/>
      <c r="K144" s="162"/>
      <c r="L144" s="163"/>
      <c r="M144" s="162"/>
      <c r="N144" s="164"/>
    </row>
    <row r="145" spans="1:14">
      <c r="A145" s="150"/>
      <c r="B145" s="165"/>
      <c r="C145" s="159" t="s">
        <v>28</v>
      </c>
      <c r="D145" s="150"/>
      <c r="E145" s="150"/>
      <c r="F145" s="150"/>
      <c r="G145" s="172" t="s">
        <v>29</v>
      </c>
      <c r="H145" s="371">
        <f ca="1">TODAY()</f>
        <v>40814</v>
      </c>
      <c r="I145" s="371"/>
      <c r="J145" s="371"/>
      <c r="K145" s="150"/>
      <c r="L145" s="151">
        <v>110</v>
      </c>
      <c r="M145" s="150"/>
      <c r="N145" s="166"/>
    </row>
    <row r="146" spans="1:14">
      <c r="A146" s="150"/>
      <c r="B146" s="165"/>
      <c r="C146" s="159" t="s">
        <v>27</v>
      </c>
      <c r="D146" s="150"/>
      <c r="E146" s="150"/>
      <c r="F146" s="150"/>
      <c r="G146" s="150"/>
      <c r="H146" s="150"/>
      <c r="I146" s="150"/>
      <c r="J146" s="150"/>
      <c r="K146" s="150"/>
      <c r="L146" s="151"/>
      <c r="M146" s="150"/>
      <c r="N146" s="166"/>
    </row>
    <row r="147" spans="1:14">
      <c r="A147" s="150"/>
      <c r="B147" s="165"/>
      <c r="C147" s="150"/>
      <c r="D147" s="150"/>
      <c r="E147" s="150"/>
      <c r="F147" s="150"/>
      <c r="G147" s="150"/>
      <c r="H147" s="150"/>
      <c r="I147" s="150"/>
      <c r="J147" s="150"/>
      <c r="K147" s="150"/>
      <c r="L147" s="151"/>
      <c r="M147" s="150"/>
      <c r="N147" s="166"/>
    </row>
    <row r="148" spans="1:14" ht="13.5" thickBot="1">
      <c r="A148" s="150"/>
      <c r="B148" s="165"/>
      <c r="C148" s="150" t="s">
        <v>8</v>
      </c>
      <c r="D148" s="150"/>
      <c r="E148" s="150"/>
      <c r="F148" s="150"/>
      <c r="G148" s="150"/>
      <c r="H148" s="150"/>
      <c r="I148" s="150"/>
      <c r="J148" s="150"/>
      <c r="K148" s="150"/>
      <c r="L148" s="151"/>
      <c r="M148" s="150"/>
      <c r="N148" s="166"/>
    </row>
    <row r="149" spans="1:14" ht="13.5" thickBot="1">
      <c r="A149" s="150"/>
      <c r="B149" s="165"/>
      <c r="C149" s="150" t="s">
        <v>9</v>
      </c>
      <c r="D149" s="372" t="str">
        <f>'2nd'!B14</f>
        <v>Seavey, Hunter</v>
      </c>
      <c r="E149" s="372"/>
      <c r="F149" s="372"/>
      <c r="G149" s="372"/>
      <c r="H149" s="372"/>
      <c r="I149" s="372"/>
      <c r="J149" s="150" t="s">
        <v>10</v>
      </c>
      <c r="K149" s="150"/>
      <c r="L149" s="152">
        <f>'2nd'!P14</f>
        <v>7000</v>
      </c>
      <c r="M149" s="150"/>
      <c r="N149" s="166"/>
    </row>
    <row r="150" spans="1:14">
      <c r="A150" s="150"/>
      <c r="B150" s="165"/>
      <c r="C150" s="150"/>
      <c r="D150" s="150"/>
      <c r="E150" s="150"/>
      <c r="F150" s="150"/>
      <c r="G150" s="150"/>
      <c r="H150" s="150"/>
      <c r="I150" s="150"/>
      <c r="J150" s="150"/>
      <c r="K150" s="150"/>
      <c r="L150" s="151"/>
      <c r="M150" s="150"/>
      <c r="N150" s="166"/>
    </row>
    <row r="151" spans="1:14">
      <c r="A151" s="150"/>
      <c r="B151" s="167"/>
      <c r="C151" s="153"/>
      <c r="D151" s="372" t="s">
        <v>199</v>
      </c>
      <c r="E151" s="372"/>
      <c r="F151" s="372"/>
      <c r="G151" s="372"/>
      <c r="H151" s="372"/>
      <c r="I151" s="372"/>
      <c r="J151" s="372"/>
      <c r="K151" s="150"/>
      <c r="L151" s="151" t="s">
        <v>11</v>
      </c>
      <c r="M151" s="150"/>
      <c r="N151" s="166"/>
    </row>
    <row r="152" spans="1:14">
      <c r="A152" s="150"/>
      <c r="B152" s="165"/>
      <c r="C152" s="150"/>
      <c r="D152" s="150"/>
      <c r="E152" s="150"/>
      <c r="F152" s="150"/>
      <c r="G152" s="150"/>
      <c r="H152" s="150"/>
      <c r="I152" s="150"/>
      <c r="J152" s="150"/>
      <c r="K152" s="150"/>
      <c r="L152" s="151"/>
      <c r="M152" s="150"/>
      <c r="N152" s="166"/>
    </row>
    <row r="153" spans="1:14">
      <c r="A153" s="150"/>
      <c r="B153" s="165"/>
      <c r="C153" s="160" t="s">
        <v>12</v>
      </c>
      <c r="D153" s="150"/>
      <c r="E153" s="150"/>
      <c r="F153" s="150"/>
      <c r="G153" s="150"/>
      <c r="H153" s="150"/>
      <c r="I153" s="150"/>
      <c r="J153" s="150"/>
      <c r="K153" s="150"/>
      <c r="L153" s="151"/>
      <c r="M153" s="150"/>
      <c r="N153" s="166"/>
    </row>
    <row r="154" spans="1:14">
      <c r="A154" s="150"/>
      <c r="B154" s="165"/>
      <c r="C154" s="160" t="s">
        <v>13</v>
      </c>
      <c r="D154" s="150"/>
      <c r="E154" s="150"/>
      <c r="F154" s="150"/>
      <c r="G154" s="150"/>
      <c r="H154" s="150"/>
      <c r="I154" s="150"/>
      <c r="J154" s="150"/>
      <c r="K154" s="150"/>
      <c r="L154" s="151"/>
      <c r="M154" s="150"/>
      <c r="N154" s="166"/>
    </row>
    <row r="155" spans="1:14">
      <c r="A155" s="150"/>
      <c r="B155" s="165"/>
      <c r="C155" s="160" t="s">
        <v>14</v>
      </c>
      <c r="D155" s="150"/>
      <c r="E155" s="150"/>
      <c r="F155" s="150"/>
      <c r="G155" s="150"/>
      <c r="H155" s="150"/>
      <c r="I155" s="150"/>
      <c r="J155" s="150"/>
      <c r="K155" s="150"/>
      <c r="L155" s="151"/>
      <c r="M155" s="150"/>
      <c r="N155" s="166"/>
    </row>
    <row r="156" spans="1:14" ht="13.5" customHeight="1">
      <c r="A156" s="150"/>
      <c r="B156" s="165"/>
      <c r="C156" s="150"/>
      <c r="D156" s="150"/>
      <c r="E156" s="150"/>
      <c r="F156" s="150"/>
      <c r="G156" s="374" t="s">
        <v>16</v>
      </c>
      <c r="H156" s="374"/>
      <c r="I156" s="374"/>
      <c r="J156" s="374"/>
      <c r="K156" s="374"/>
      <c r="L156" s="374"/>
      <c r="M156" s="150"/>
      <c r="N156" s="166"/>
    </row>
    <row r="157" spans="1:14" ht="15" customHeight="1">
      <c r="A157" s="150"/>
      <c r="B157" s="165"/>
      <c r="C157" s="150" t="s">
        <v>15</v>
      </c>
      <c r="D157" s="372"/>
      <c r="E157" s="372"/>
      <c r="F157" s="150"/>
      <c r="G157" s="375"/>
      <c r="H157" s="375"/>
      <c r="I157" s="375"/>
      <c r="J157" s="375"/>
      <c r="K157" s="375"/>
      <c r="L157" s="375"/>
      <c r="M157" s="150"/>
      <c r="N157" s="166"/>
    </row>
    <row r="158" spans="1:14" ht="13.5" customHeight="1" thickBot="1">
      <c r="A158" s="150"/>
      <c r="B158" s="168"/>
      <c r="C158" s="169"/>
      <c r="D158" s="169"/>
      <c r="E158" s="169"/>
      <c r="F158" s="169"/>
      <c r="G158" s="169"/>
      <c r="H158" s="169"/>
      <c r="I158" s="169"/>
      <c r="J158" s="169"/>
      <c r="K158" s="169"/>
      <c r="L158" s="170"/>
      <c r="M158" s="169"/>
      <c r="N158" s="171"/>
    </row>
    <row r="159" spans="1:14" ht="5.25" customHeight="1" thickBot="1">
      <c r="A159" s="150"/>
      <c r="B159" s="150"/>
      <c r="C159" s="150"/>
      <c r="D159" s="150"/>
      <c r="E159" s="150"/>
      <c r="F159" s="150"/>
      <c r="G159" s="150"/>
      <c r="H159" s="150"/>
      <c r="I159" s="150"/>
      <c r="J159" s="150"/>
      <c r="K159" s="150"/>
      <c r="L159" s="151"/>
      <c r="M159" s="150"/>
      <c r="N159" s="150"/>
    </row>
    <row r="160" spans="1:14" ht="4.5" customHeight="1">
      <c r="A160" s="150"/>
      <c r="B160" s="161"/>
      <c r="C160" s="162"/>
      <c r="D160" s="162"/>
      <c r="E160" s="162"/>
      <c r="F160" s="162"/>
      <c r="G160" s="162"/>
      <c r="H160" s="162"/>
      <c r="I160" s="162"/>
      <c r="J160" s="162"/>
      <c r="K160" s="162"/>
      <c r="L160" s="163"/>
      <c r="M160" s="162"/>
      <c r="N160" s="164"/>
    </row>
    <row r="161" spans="1:14">
      <c r="A161" s="150"/>
      <c r="B161" s="165"/>
      <c r="C161" s="159" t="s">
        <v>28</v>
      </c>
      <c r="D161" s="150"/>
      <c r="E161" s="150"/>
      <c r="F161" s="150"/>
      <c r="G161" s="172" t="s">
        <v>29</v>
      </c>
      <c r="H161" s="371">
        <f ca="1">TODAY()</f>
        <v>40814</v>
      </c>
      <c r="I161" s="371"/>
      <c r="J161" s="371"/>
      <c r="K161" s="150"/>
      <c r="L161" s="151">
        <v>111</v>
      </c>
      <c r="M161" s="150"/>
      <c r="N161" s="166"/>
    </row>
    <row r="162" spans="1:14">
      <c r="A162" s="150"/>
      <c r="B162" s="165"/>
      <c r="C162" s="159" t="s">
        <v>27</v>
      </c>
      <c r="D162" s="150"/>
      <c r="E162" s="150"/>
      <c r="F162" s="150"/>
      <c r="G162" s="150"/>
      <c r="H162" s="150"/>
      <c r="I162" s="150"/>
      <c r="J162" s="150"/>
      <c r="K162" s="150"/>
      <c r="L162" s="151"/>
      <c r="M162" s="150"/>
      <c r="N162" s="166"/>
    </row>
    <row r="163" spans="1:14" ht="4.5" customHeight="1">
      <c r="A163" s="150"/>
      <c r="B163" s="165"/>
      <c r="C163" s="150"/>
      <c r="D163" s="150"/>
      <c r="E163" s="150"/>
      <c r="F163" s="150"/>
      <c r="G163" s="150"/>
      <c r="H163" s="150"/>
      <c r="I163" s="150"/>
      <c r="J163" s="150"/>
      <c r="K163" s="150"/>
      <c r="L163" s="151"/>
      <c r="M163" s="150"/>
      <c r="N163" s="166"/>
    </row>
    <row r="164" spans="1:14" ht="13.5" thickBot="1">
      <c r="A164" s="150"/>
      <c r="B164" s="165"/>
      <c r="C164" s="150" t="s">
        <v>8</v>
      </c>
      <c r="D164" s="150"/>
      <c r="E164" s="150"/>
      <c r="F164" s="150"/>
      <c r="G164" s="150"/>
      <c r="H164" s="150"/>
      <c r="I164" s="150"/>
      <c r="J164" s="150"/>
      <c r="K164" s="150"/>
      <c r="L164" s="151"/>
      <c r="M164" s="150"/>
      <c r="N164" s="166"/>
    </row>
    <row r="165" spans="1:14" ht="13.5" thickBot="1">
      <c r="A165" s="150"/>
      <c r="B165" s="165"/>
      <c r="C165" s="150" t="s">
        <v>9</v>
      </c>
      <c r="D165" s="372" t="str">
        <f>'2nd'!B16</f>
        <v>Baker, Karli</v>
      </c>
      <c r="E165" s="372"/>
      <c r="F165" s="372"/>
      <c r="G165" s="372"/>
      <c r="H165" s="372"/>
      <c r="I165" s="372"/>
      <c r="J165" s="150" t="s">
        <v>10</v>
      </c>
      <c r="K165" s="150"/>
      <c r="L165" s="152">
        <f>'2nd'!P16</f>
        <v>5700</v>
      </c>
      <c r="M165" s="150"/>
      <c r="N165" s="166"/>
    </row>
    <row r="166" spans="1:14" ht="9.75" customHeight="1">
      <c r="A166" s="150"/>
      <c r="B166" s="165"/>
      <c r="C166" s="150"/>
      <c r="D166" s="150"/>
      <c r="E166" s="150"/>
      <c r="F166" s="150"/>
      <c r="G166" s="150"/>
      <c r="H166" s="150"/>
      <c r="I166" s="150"/>
      <c r="J166" s="150"/>
      <c r="K166" s="150"/>
      <c r="L166" s="151"/>
      <c r="M166" s="150"/>
      <c r="N166" s="166"/>
    </row>
    <row r="167" spans="1:14">
      <c r="A167" s="150"/>
      <c r="B167" s="167"/>
      <c r="C167" s="153"/>
      <c r="D167" s="372" t="s">
        <v>200</v>
      </c>
      <c r="E167" s="372"/>
      <c r="F167" s="372"/>
      <c r="G167" s="372"/>
      <c r="H167" s="372"/>
      <c r="I167" s="372"/>
      <c r="J167" s="372"/>
      <c r="K167" s="150"/>
      <c r="L167" s="151" t="s">
        <v>11</v>
      </c>
      <c r="M167" s="150"/>
      <c r="N167" s="166"/>
    </row>
    <row r="168" spans="1:14">
      <c r="A168" s="150"/>
      <c r="B168" s="165"/>
      <c r="C168" s="150"/>
      <c r="D168" s="150"/>
      <c r="E168" s="150"/>
      <c r="F168" s="150"/>
      <c r="G168" s="150"/>
      <c r="H168" s="150"/>
      <c r="I168" s="150"/>
      <c r="J168" s="150"/>
      <c r="K168" s="150"/>
      <c r="L168" s="151"/>
      <c r="M168" s="150"/>
      <c r="N168" s="166"/>
    </row>
    <row r="169" spans="1:14">
      <c r="A169" s="150"/>
      <c r="B169" s="165"/>
      <c r="C169" s="160" t="s">
        <v>12</v>
      </c>
      <c r="D169" s="150"/>
      <c r="E169" s="150"/>
      <c r="F169" s="150"/>
      <c r="G169" s="150"/>
      <c r="H169" s="150"/>
      <c r="I169" s="150"/>
      <c r="J169" s="150"/>
      <c r="K169" s="150"/>
      <c r="L169" s="151"/>
      <c r="M169" s="150"/>
      <c r="N169" s="166"/>
    </row>
    <row r="170" spans="1:14">
      <c r="A170" s="150"/>
      <c r="B170" s="165"/>
      <c r="C170" s="160" t="s">
        <v>13</v>
      </c>
      <c r="D170" s="150"/>
      <c r="E170" s="150"/>
      <c r="F170" s="150"/>
      <c r="G170" s="150"/>
      <c r="H170" s="150"/>
      <c r="I170" s="150"/>
      <c r="J170" s="150"/>
      <c r="K170" s="150"/>
      <c r="L170" s="151"/>
      <c r="M170" s="150"/>
      <c r="N170" s="166"/>
    </row>
    <row r="171" spans="1:14">
      <c r="A171" s="150"/>
      <c r="B171" s="165"/>
      <c r="C171" s="160" t="s">
        <v>14</v>
      </c>
      <c r="D171" s="150"/>
      <c r="E171" s="150"/>
      <c r="F171" s="150"/>
      <c r="G171" s="150"/>
      <c r="H171" s="150"/>
      <c r="I171" s="150"/>
      <c r="J171" s="150"/>
      <c r="K171" s="150"/>
      <c r="L171" s="151"/>
      <c r="M171" s="150"/>
      <c r="N171" s="166"/>
    </row>
    <row r="172" spans="1:14" ht="11.25" customHeight="1">
      <c r="A172" s="150"/>
      <c r="B172" s="165"/>
      <c r="C172" s="150"/>
      <c r="D172" s="150"/>
      <c r="E172" s="150"/>
      <c r="F172" s="150"/>
      <c r="G172" s="374" t="s">
        <v>16</v>
      </c>
      <c r="H172" s="374"/>
      <c r="I172" s="374"/>
      <c r="J172" s="374"/>
      <c r="K172" s="374"/>
      <c r="L172" s="374"/>
      <c r="M172" s="150"/>
      <c r="N172" s="166"/>
    </row>
    <row r="173" spans="1:14" ht="15" customHeight="1">
      <c r="A173" s="150"/>
      <c r="B173" s="165"/>
      <c r="C173" s="150" t="s">
        <v>15</v>
      </c>
      <c r="D173" s="372"/>
      <c r="E173" s="372"/>
      <c r="F173" s="150"/>
      <c r="G173" s="375"/>
      <c r="H173" s="375"/>
      <c r="I173" s="375"/>
      <c r="J173" s="375"/>
      <c r="K173" s="375"/>
      <c r="L173" s="375"/>
      <c r="M173" s="150"/>
      <c r="N173" s="166"/>
    </row>
    <row r="174" spans="1:14" ht="5.25" customHeight="1" thickBot="1">
      <c r="A174" s="150"/>
      <c r="B174" s="168"/>
      <c r="C174" s="169"/>
      <c r="D174" s="169"/>
      <c r="E174" s="169"/>
      <c r="F174" s="169"/>
      <c r="G174" s="169"/>
      <c r="H174" s="169"/>
      <c r="I174" s="169"/>
      <c r="J174" s="169"/>
      <c r="K174" s="169"/>
      <c r="L174" s="170"/>
      <c r="M174" s="169"/>
      <c r="N174" s="171"/>
    </row>
    <row r="175" spans="1:14" ht="6" customHeight="1" thickBot="1">
      <c r="A175" s="155"/>
      <c r="B175" s="155"/>
      <c r="C175" s="155"/>
      <c r="D175" s="155"/>
      <c r="E175" s="155"/>
      <c r="F175" s="155"/>
      <c r="G175" s="155"/>
      <c r="H175" s="155"/>
      <c r="I175" s="155"/>
      <c r="J175" s="155"/>
      <c r="K175" s="155"/>
      <c r="L175" s="156"/>
      <c r="M175" s="155"/>
      <c r="N175" s="155"/>
    </row>
    <row r="176" spans="1:14" ht="9.75" customHeight="1">
      <c r="A176" s="155"/>
      <c r="B176" s="161"/>
      <c r="C176" s="162"/>
      <c r="D176" s="162"/>
      <c r="E176" s="162"/>
      <c r="F176" s="162"/>
      <c r="G176" s="162"/>
      <c r="H176" s="162"/>
      <c r="I176" s="162"/>
      <c r="J176" s="162"/>
      <c r="K176" s="162"/>
      <c r="L176" s="163"/>
      <c r="M176" s="162"/>
      <c r="N176" s="164"/>
    </row>
    <row r="177" spans="1:14">
      <c r="A177" s="155"/>
      <c r="B177" s="165"/>
      <c r="C177" s="159" t="s">
        <v>28</v>
      </c>
      <c r="D177" s="150"/>
      <c r="E177" s="150"/>
      <c r="F177" s="150"/>
      <c r="G177" s="172" t="s">
        <v>29</v>
      </c>
      <c r="H177" s="371">
        <f ca="1">TODAY()</f>
        <v>40814</v>
      </c>
      <c r="I177" s="371"/>
      <c r="J177" s="371"/>
      <c r="K177" s="150"/>
      <c r="L177" s="151">
        <v>112</v>
      </c>
      <c r="M177" s="150"/>
      <c r="N177" s="166"/>
    </row>
    <row r="178" spans="1:14">
      <c r="A178" s="155"/>
      <c r="B178" s="165"/>
      <c r="C178" s="159" t="s">
        <v>27</v>
      </c>
      <c r="D178" s="150"/>
      <c r="E178" s="150"/>
      <c r="F178" s="150"/>
      <c r="G178" s="150"/>
      <c r="H178" s="150"/>
      <c r="I178" s="150"/>
      <c r="J178" s="150"/>
      <c r="K178" s="150"/>
      <c r="L178" s="151"/>
      <c r="M178" s="150"/>
      <c r="N178" s="166"/>
    </row>
    <row r="179" spans="1:14" ht="6" customHeight="1">
      <c r="A179" s="155"/>
      <c r="B179" s="165"/>
      <c r="C179" s="150"/>
      <c r="D179" s="150"/>
      <c r="E179" s="150"/>
      <c r="F179" s="150"/>
      <c r="G179" s="150"/>
      <c r="H179" s="150"/>
      <c r="I179" s="150"/>
      <c r="J179" s="150"/>
      <c r="K179" s="150"/>
      <c r="L179" s="151"/>
      <c r="M179" s="150"/>
      <c r="N179" s="166"/>
    </row>
    <row r="180" spans="1:14" ht="13.5" thickBot="1">
      <c r="A180" s="155"/>
      <c r="B180" s="165"/>
      <c r="C180" s="150" t="s">
        <v>8</v>
      </c>
      <c r="D180" s="150"/>
      <c r="E180" s="150"/>
      <c r="F180" s="150"/>
      <c r="G180" s="150"/>
      <c r="H180" s="150"/>
      <c r="I180" s="150"/>
      <c r="J180" s="150"/>
      <c r="K180" s="150"/>
      <c r="L180" s="151"/>
      <c r="M180" s="150"/>
      <c r="N180" s="166"/>
    </row>
    <row r="181" spans="1:14" ht="13.5" thickBot="1">
      <c r="A181" s="155"/>
      <c r="B181" s="165"/>
      <c r="C181" s="150" t="s">
        <v>9</v>
      </c>
      <c r="D181" s="372" t="str">
        <f>'2nd'!B17</f>
        <v>Sanchez, Preston</v>
      </c>
      <c r="E181" s="372"/>
      <c r="F181" s="372"/>
      <c r="G181" s="372"/>
      <c r="H181" s="372"/>
      <c r="I181" s="372"/>
      <c r="J181" s="150" t="s">
        <v>10</v>
      </c>
      <c r="K181" s="150"/>
      <c r="L181" s="152">
        <f>'2nd'!P17</f>
        <v>7700</v>
      </c>
      <c r="M181" s="150"/>
      <c r="N181" s="166"/>
    </row>
    <row r="182" spans="1:14">
      <c r="A182" s="155"/>
      <c r="B182" s="165"/>
      <c r="C182" s="150"/>
      <c r="D182" s="150"/>
      <c r="E182" s="150"/>
      <c r="F182" s="150"/>
      <c r="G182" s="150"/>
      <c r="H182" s="150"/>
      <c r="I182" s="150"/>
      <c r="J182" s="150"/>
      <c r="K182" s="150"/>
      <c r="L182" s="151"/>
      <c r="M182" s="150"/>
      <c r="N182" s="166"/>
    </row>
    <row r="183" spans="1:14" ht="9.75" customHeight="1">
      <c r="A183" s="155"/>
      <c r="B183" s="167"/>
      <c r="C183" s="153"/>
      <c r="D183" s="372" t="s">
        <v>201</v>
      </c>
      <c r="E183" s="372"/>
      <c r="F183" s="372"/>
      <c r="G183" s="372"/>
      <c r="H183" s="372"/>
      <c r="I183" s="372"/>
      <c r="J183" s="372"/>
      <c r="K183" s="150"/>
      <c r="L183" s="151" t="s">
        <v>11</v>
      </c>
      <c r="M183" s="150"/>
      <c r="N183" s="166"/>
    </row>
    <row r="184" spans="1:14">
      <c r="A184" s="155"/>
      <c r="B184" s="165"/>
      <c r="C184" s="150"/>
      <c r="D184" s="150"/>
      <c r="E184" s="150"/>
      <c r="F184" s="150"/>
      <c r="G184" s="150"/>
      <c r="H184" s="150"/>
      <c r="I184" s="150"/>
      <c r="J184" s="150"/>
      <c r="K184" s="150"/>
      <c r="L184" s="151"/>
      <c r="M184" s="150"/>
      <c r="N184" s="166"/>
    </row>
    <row r="185" spans="1:14">
      <c r="A185" s="155"/>
      <c r="B185" s="165"/>
      <c r="C185" s="160" t="s">
        <v>12</v>
      </c>
      <c r="D185" s="150"/>
      <c r="E185" s="150"/>
      <c r="F185" s="150"/>
      <c r="G185" s="150"/>
      <c r="H185" s="150"/>
      <c r="I185" s="150"/>
      <c r="J185" s="150"/>
      <c r="K185" s="150"/>
      <c r="L185" s="151"/>
      <c r="M185" s="150"/>
      <c r="N185" s="166"/>
    </row>
    <row r="186" spans="1:14">
      <c r="A186" s="155"/>
      <c r="B186" s="165"/>
      <c r="C186" s="160" t="s">
        <v>13</v>
      </c>
      <c r="D186" s="150"/>
      <c r="E186" s="150"/>
      <c r="F186" s="150"/>
      <c r="G186" s="150"/>
      <c r="H186" s="150"/>
      <c r="I186" s="150"/>
      <c r="J186" s="150"/>
      <c r="K186" s="150"/>
      <c r="L186" s="151"/>
      <c r="M186" s="150"/>
      <c r="N186" s="166"/>
    </row>
    <row r="187" spans="1:14" ht="10.5" customHeight="1">
      <c r="B187" s="165"/>
      <c r="C187" s="160" t="s">
        <v>14</v>
      </c>
      <c r="D187" s="150"/>
      <c r="E187" s="150"/>
      <c r="F187" s="150"/>
      <c r="G187" s="150"/>
      <c r="H187" s="150"/>
      <c r="I187" s="150"/>
      <c r="J187" s="150"/>
      <c r="K187" s="150"/>
      <c r="L187" s="151"/>
      <c r="M187" s="150"/>
      <c r="N187" s="166"/>
    </row>
    <row r="188" spans="1:14">
      <c r="B188" s="165"/>
      <c r="C188" s="150"/>
      <c r="D188" s="150"/>
      <c r="E188" s="150"/>
      <c r="F188" s="150"/>
      <c r="G188" s="374" t="s">
        <v>16</v>
      </c>
      <c r="H188" s="374"/>
      <c r="I188" s="374"/>
      <c r="J188" s="374"/>
      <c r="K188" s="374"/>
      <c r="L188" s="374"/>
      <c r="M188" s="150"/>
      <c r="N188" s="166"/>
    </row>
    <row r="189" spans="1:14" ht="15" customHeight="1">
      <c r="B189" s="165"/>
      <c r="C189" s="150" t="s">
        <v>15</v>
      </c>
      <c r="D189" s="372"/>
      <c r="E189" s="372"/>
      <c r="F189" s="150"/>
      <c r="G189" s="375"/>
      <c r="H189" s="375"/>
      <c r="I189" s="375"/>
      <c r="J189" s="375"/>
      <c r="K189" s="375"/>
      <c r="L189" s="375"/>
      <c r="M189" s="150"/>
      <c r="N189" s="166"/>
    </row>
    <row r="190" spans="1:14" ht="8.25" customHeight="1" thickBot="1">
      <c r="B190" s="168"/>
      <c r="C190" s="169"/>
      <c r="D190" s="169"/>
      <c r="E190" s="169"/>
      <c r="F190" s="169"/>
      <c r="G190" s="169"/>
      <c r="H190" s="169"/>
      <c r="I190" s="169"/>
      <c r="J190" s="169"/>
      <c r="K190" s="169"/>
      <c r="L190" s="170"/>
      <c r="M190" s="169"/>
      <c r="N190" s="171"/>
    </row>
    <row r="191" spans="1:14" ht="6" customHeight="1">
      <c r="A191" s="149"/>
      <c r="B191" s="161"/>
      <c r="C191" s="162"/>
      <c r="D191" s="162"/>
      <c r="E191" s="162"/>
      <c r="F191" s="162"/>
      <c r="G191" s="162"/>
      <c r="H191" s="162"/>
      <c r="I191" s="162"/>
      <c r="J191" s="162"/>
      <c r="K191" s="162"/>
      <c r="L191" s="163"/>
      <c r="M191" s="162"/>
      <c r="N191" s="164"/>
    </row>
    <row r="192" spans="1:14">
      <c r="A192" s="149"/>
      <c r="B192" s="165"/>
      <c r="C192" s="159" t="s">
        <v>28</v>
      </c>
      <c r="D192" s="150"/>
      <c r="E192" s="150"/>
      <c r="F192" s="150"/>
      <c r="G192" s="150"/>
      <c r="H192" s="150"/>
      <c r="I192" s="150"/>
      <c r="J192" s="150"/>
      <c r="K192" s="150"/>
      <c r="L192" s="151">
        <v>113</v>
      </c>
      <c r="M192" s="150"/>
      <c r="N192" s="166"/>
    </row>
    <row r="193" spans="1:14">
      <c r="A193" s="149"/>
      <c r="B193" s="165"/>
      <c r="C193" s="159" t="s">
        <v>27</v>
      </c>
      <c r="D193" s="150"/>
      <c r="E193" s="150"/>
      <c r="F193" s="150"/>
      <c r="G193" s="172" t="s">
        <v>29</v>
      </c>
      <c r="H193" s="371">
        <f ca="1">TODAY()</f>
        <v>40814</v>
      </c>
      <c r="I193" s="371"/>
      <c r="J193" s="371"/>
      <c r="K193" s="150"/>
      <c r="L193" s="151"/>
      <c r="M193" s="150"/>
      <c r="N193" s="166"/>
    </row>
    <row r="194" spans="1:14">
      <c r="A194" s="149"/>
      <c r="B194" s="165"/>
      <c r="C194" s="150"/>
      <c r="D194" s="150"/>
      <c r="E194" s="150"/>
      <c r="F194" s="150"/>
      <c r="G194" s="150"/>
      <c r="H194" s="150"/>
      <c r="I194" s="150"/>
      <c r="J194" s="150"/>
      <c r="K194" s="150"/>
      <c r="L194" s="151"/>
      <c r="M194" s="150"/>
      <c r="N194" s="166"/>
    </row>
    <row r="195" spans="1:14" ht="13.5" thickBot="1">
      <c r="A195" s="149"/>
      <c r="B195" s="165"/>
      <c r="C195" s="150" t="s">
        <v>8</v>
      </c>
      <c r="D195" s="150"/>
      <c r="E195" s="150"/>
      <c r="F195" s="150"/>
      <c r="G195" s="150"/>
      <c r="H195" s="150"/>
      <c r="I195" s="150"/>
      <c r="J195" s="150"/>
      <c r="K195" s="150"/>
      <c r="L195" s="151"/>
      <c r="M195" s="150"/>
      <c r="N195" s="166"/>
    </row>
    <row r="196" spans="1:14" ht="13.5" thickBot="1">
      <c r="A196" s="149"/>
      <c r="B196" s="165"/>
      <c r="C196" s="150" t="s">
        <v>9</v>
      </c>
      <c r="D196" s="372" t="str">
        <f>'2nd'!B18</f>
        <v>Winks, Kerstin</v>
      </c>
      <c r="E196" s="372"/>
      <c r="F196" s="372"/>
      <c r="G196" s="372"/>
      <c r="H196" s="372"/>
      <c r="I196" s="372"/>
      <c r="J196" s="150" t="s">
        <v>10</v>
      </c>
      <c r="K196" s="150"/>
      <c r="L196" s="152">
        <f>'2nd'!P18</f>
        <v>7700</v>
      </c>
      <c r="M196" s="150"/>
      <c r="N196" s="166"/>
    </row>
    <row r="197" spans="1:14">
      <c r="A197" s="149"/>
      <c r="B197" s="165"/>
      <c r="C197" s="150"/>
      <c r="D197" s="150"/>
      <c r="E197" s="150"/>
      <c r="F197" s="150"/>
      <c r="G197" s="150"/>
      <c r="H197" s="150"/>
      <c r="I197" s="150"/>
      <c r="J197" s="150"/>
      <c r="K197" s="150"/>
      <c r="L197" s="151"/>
      <c r="M197" s="150"/>
      <c r="N197" s="166"/>
    </row>
    <row r="198" spans="1:14">
      <c r="A198" s="149"/>
      <c r="B198" s="167"/>
      <c r="C198" s="153"/>
      <c r="D198" s="372" t="s">
        <v>201</v>
      </c>
      <c r="E198" s="372"/>
      <c r="F198" s="372"/>
      <c r="G198" s="372"/>
      <c r="H198" s="372"/>
      <c r="I198" s="372"/>
      <c r="J198" s="372"/>
      <c r="K198" s="150"/>
      <c r="L198" s="151" t="s">
        <v>11</v>
      </c>
      <c r="M198" s="150"/>
      <c r="N198" s="166"/>
    </row>
    <row r="199" spans="1:14">
      <c r="A199" s="149"/>
      <c r="B199" s="165"/>
      <c r="C199" s="150"/>
      <c r="D199" s="150"/>
      <c r="E199" s="150"/>
      <c r="F199" s="150"/>
      <c r="G199" s="150"/>
      <c r="H199" s="150"/>
      <c r="I199" s="150"/>
      <c r="J199" s="150"/>
      <c r="K199" s="150"/>
      <c r="L199" s="151"/>
      <c r="M199" s="150"/>
      <c r="N199" s="166"/>
    </row>
    <row r="200" spans="1:14">
      <c r="A200" s="149"/>
      <c r="B200" s="165"/>
      <c r="C200" s="160" t="s">
        <v>12</v>
      </c>
      <c r="D200" s="150"/>
      <c r="E200" s="150"/>
      <c r="F200" s="150"/>
      <c r="G200" s="150"/>
      <c r="H200" s="150"/>
      <c r="I200" s="150"/>
      <c r="J200" s="150"/>
      <c r="K200" s="150"/>
      <c r="L200" s="151"/>
      <c r="M200" s="150"/>
      <c r="N200" s="166"/>
    </row>
    <row r="201" spans="1:14">
      <c r="A201" s="149"/>
      <c r="B201" s="165"/>
      <c r="C201" s="160" t="s">
        <v>13</v>
      </c>
      <c r="D201" s="150"/>
      <c r="E201" s="150"/>
      <c r="F201" s="150"/>
      <c r="G201" s="150"/>
      <c r="H201" s="150"/>
      <c r="I201" s="150"/>
      <c r="J201" s="150"/>
      <c r="K201" s="150"/>
      <c r="L201" s="151"/>
      <c r="M201" s="150"/>
      <c r="N201" s="166"/>
    </row>
    <row r="202" spans="1:14">
      <c r="A202" s="149"/>
      <c r="B202" s="165"/>
      <c r="C202" s="160" t="s">
        <v>14</v>
      </c>
      <c r="D202" s="150"/>
      <c r="E202" s="150"/>
      <c r="F202" s="150"/>
      <c r="G202" s="150"/>
      <c r="H202" s="150"/>
      <c r="I202" s="150"/>
      <c r="J202" s="150"/>
      <c r="K202" s="150"/>
      <c r="L202" s="151"/>
      <c r="M202" s="150"/>
      <c r="N202" s="166"/>
    </row>
    <row r="203" spans="1:14">
      <c r="A203" s="149"/>
      <c r="B203" s="165"/>
      <c r="C203" s="150"/>
      <c r="D203" s="150"/>
      <c r="E203" s="150"/>
      <c r="F203" s="150"/>
      <c r="G203" s="374" t="s">
        <v>16</v>
      </c>
      <c r="H203" s="374"/>
      <c r="I203" s="374"/>
      <c r="J203" s="374"/>
      <c r="K203" s="374"/>
      <c r="L203" s="374"/>
      <c r="M203" s="150"/>
      <c r="N203" s="166"/>
    </row>
    <row r="204" spans="1:14" ht="15" customHeight="1">
      <c r="A204" s="149"/>
      <c r="B204" s="165"/>
      <c r="C204" s="150" t="s">
        <v>15</v>
      </c>
      <c r="D204" s="372"/>
      <c r="E204" s="372"/>
      <c r="F204" s="150"/>
      <c r="G204" s="375"/>
      <c r="H204" s="375"/>
      <c r="I204" s="375"/>
      <c r="J204" s="375"/>
      <c r="K204" s="375"/>
      <c r="L204" s="375"/>
      <c r="M204" s="150"/>
      <c r="N204" s="166"/>
    </row>
    <row r="205" spans="1:14" ht="13.5" thickBot="1">
      <c r="A205" s="149"/>
      <c r="B205" s="168"/>
      <c r="C205" s="169"/>
      <c r="D205" s="169"/>
      <c r="E205" s="169"/>
      <c r="F205" s="169"/>
      <c r="G205" s="169"/>
      <c r="H205" s="169"/>
      <c r="I205" s="169"/>
      <c r="J205" s="169"/>
      <c r="K205" s="169"/>
      <c r="L205" s="170"/>
      <c r="M205" s="169"/>
      <c r="N205" s="171"/>
    </row>
    <row r="206" spans="1:14" ht="5.25" customHeight="1" thickBot="1">
      <c r="A206" s="149"/>
      <c r="B206" s="149"/>
      <c r="C206" s="149"/>
      <c r="D206" s="149"/>
      <c r="E206" s="149"/>
      <c r="F206" s="149"/>
      <c r="G206" s="149"/>
      <c r="H206" s="149"/>
      <c r="I206" s="149"/>
      <c r="J206" s="149"/>
      <c r="K206" s="149"/>
      <c r="L206" s="154"/>
      <c r="M206" s="149"/>
      <c r="N206" s="149"/>
    </row>
    <row r="207" spans="1:14" ht="6.75" customHeight="1">
      <c r="A207" s="150"/>
      <c r="B207" s="161"/>
      <c r="C207" s="162"/>
      <c r="D207" s="162"/>
      <c r="E207" s="162"/>
      <c r="F207" s="162"/>
      <c r="G207" s="162"/>
      <c r="H207" s="162"/>
      <c r="I207" s="162"/>
      <c r="J207" s="162"/>
      <c r="K207" s="162"/>
      <c r="L207" s="163"/>
      <c r="M207" s="162"/>
      <c r="N207" s="164"/>
    </row>
    <row r="208" spans="1:14">
      <c r="A208" s="150"/>
      <c r="B208" s="165"/>
      <c r="C208" s="159" t="s">
        <v>28</v>
      </c>
      <c r="D208" s="150"/>
      <c r="E208" s="150"/>
      <c r="F208" s="150"/>
      <c r="G208" s="172" t="s">
        <v>29</v>
      </c>
      <c r="H208" s="371">
        <f ca="1">TODAY()</f>
        <v>40814</v>
      </c>
      <c r="I208" s="371"/>
      <c r="J208" s="371"/>
      <c r="K208" s="150"/>
      <c r="L208" s="151">
        <v>114</v>
      </c>
      <c r="M208" s="150"/>
      <c r="N208" s="166"/>
    </row>
    <row r="209" spans="1:14">
      <c r="A209" s="150"/>
      <c r="B209" s="165"/>
      <c r="C209" s="159" t="s">
        <v>27</v>
      </c>
      <c r="D209" s="150"/>
      <c r="E209" s="150"/>
      <c r="F209" s="150"/>
      <c r="G209" s="150"/>
      <c r="H209" s="150"/>
      <c r="I209" s="150"/>
      <c r="J209" s="150"/>
      <c r="K209" s="150"/>
      <c r="L209" s="151"/>
      <c r="M209" s="150"/>
      <c r="N209" s="166"/>
    </row>
    <row r="210" spans="1:14">
      <c r="A210" s="150"/>
      <c r="B210" s="165"/>
      <c r="C210" s="150"/>
      <c r="D210" s="150"/>
      <c r="E210" s="150"/>
      <c r="F210" s="150"/>
      <c r="G210" s="150"/>
      <c r="H210" s="150"/>
      <c r="I210" s="150"/>
      <c r="J210" s="150"/>
      <c r="K210" s="150"/>
      <c r="L210" s="151"/>
      <c r="M210" s="150"/>
      <c r="N210" s="166"/>
    </row>
    <row r="211" spans="1:14" ht="13.5" thickBot="1">
      <c r="A211" s="150"/>
      <c r="B211" s="165"/>
      <c r="C211" s="150" t="s">
        <v>8</v>
      </c>
      <c r="D211" s="150"/>
      <c r="E211" s="150"/>
      <c r="F211" s="150"/>
      <c r="G211" s="150"/>
      <c r="H211" s="150"/>
      <c r="I211" s="150"/>
      <c r="J211" s="150"/>
      <c r="K211" s="150"/>
      <c r="L211" s="151"/>
      <c r="M211" s="150"/>
      <c r="N211" s="166"/>
    </row>
    <row r="212" spans="1:14" ht="13.5" thickBot="1">
      <c r="A212" s="150"/>
      <c r="B212" s="165"/>
      <c r="C212" s="150" t="s">
        <v>9</v>
      </c>
      <c r="D212" s="372" t="str">
        <f>'2nd'!B19</f>
        <v>Frey, Jarron</v>
      </c>
      <c r="E212" s="372"/>
      <c r="F212" s="372"/>
      <c r="G212" s="372"/>
      <c r="H212" s="372"/>
      <c r="I212" s="372"/>
      <c r="J212" s="150" t="s">
        <v>10</v>
      </c>
      <c r="K212" s="150"/>
      <c r="L212" s="152">
        <f>'2nd'!P19</f>
        <v>7700</v>
      </c>
      <c r="M212" s="150"/>
      <c r="N212" s="166"/>
    </row>
    <row r="213" spans="1:14">
      <c r="A213" s="150"/>
      <c r="B213" s="165"/>
      <c r="C213" s="150"/>
      <c r="D213" s="150"/>
      <c r="E213" s="150"/>
      <c r="F213" s="150"/>
      <c r="G213" s="150"/>
      <c r="H213" s="150"/>
      <c r="I213" s="150"/>
      <c r="J213" s="150"/>
      <c r="K213" s="150"/>
      <c r="L213" s="151"/>
      <c r="M213" s="150"/>
      <c r="N213" s="166"/>
    </row>
    <row r="214" spans="1:14">
      <c r="A214" s="150"/>
      <c r="B214" s="167"/>
      <c r="C214" s="153"/>
      <c r="D214" s="372" t="s">
        <v>201</v>
      </c>
      <c r="E214" s="372"/>
      <c r="F214" s="372"/>
      <c r="G214" s="372"/>
      <c r="H214" s="372"/>
      <c r="I214" s="372"/>
      <c r="J214" s="372"/>
      <c r="K214" s="150"/>
      <c r="L214" s="151" t="s">
        <v>11</v>
      </c>
      <c r="M214" s="150"/>
      <c r="N214" s="166"/>
    </row>
    <row r="215" spans="1:14">
      <c r="A215" s="150"/>
      <c r="B215" s="165"/>
      <c r="C215" s="150"/>
      <c r="D215" s="150"/>
      <c r="E215" s="150"/>
      <c r="F215" s="150"/>
      <c r="G215" s="150"/>
      <c r="H215" s="150"/>
      <c r="I215" s="150"/>
      <c r="J215" s="150"/>
      <c r="K215" s="150"/>
      <c r="L215" s="151"/>
      <c r="M215" s="150"/>
      <c r="N215" s="166"/>
    </row>
    <row r="216" spans="1:14">
      <c r="A216" s="150"/>
      <c r="B216" s="165"/>
      <c r="C216" s="160" t="s">
        <v>12</v>
      </c>
      <c r="D216" s="150"/>
      <c r="E216" s="150"/>
      <c r="F216" s="150"/>
      <c r="G216" s="150"/>
      <c r="H216" s="150"/>
      <c r="I216" s="150"/>
      <c r="J216" s="150"/>
      <c r="K216" s="150"/>
      <c r="L216" s="151"/>
      <c r="M216" s="150"/>
      <c r="N216" s="166"/>
    </row>
    <row r="217" spans="1:14">
      <c r="A217" s="150"/>
      <c r="B217" s="165"/>
      <c r="C217" s="160" t="s">
        <v>13</v>
      </c>
      <c r="D217" s="150"/>
      <c r="E217" s="150"/>
      <c r="F217" s="150"/>
      <c r="G217" s="150"/>
      <c r="H217" s="150"/>
      <c r="I217" s="150"/>
      <c r="J217" s="150"/>
      <c r="K217" s="150"/>
      <c r="L217" s="151"/>
      <c r="M217" s="150"/>
      <c r="N217" s="166"/>
    </row>
    <row r="218" spans="1:14" ht="9" customHeight="1">
      <c r="A218" s="150"/>
      <c r="B218" s="165"/>
      <c r="C218" s="160" t="s">
        <v>14</v>
      </c>
      <c r="D218" s="150"/>
      <c r="E218" s="150"/>
      <c r="F218" s="150"/>
      <c r="G218" s="150"/>
      <c r="H218" s="150"/>
      <c r="I218" s="150"/>
      <c r="J218" s="150"/>
      <c r="K218" s="150"/>
      <c r="L218" s="151"/>
      <c r="M218" s="150"/>
      <c r="N218" s="166"/>
    </row>
    <row r="219" spans="1:14" ht="12" customHeight="1">
      <c r="A219" s="150"/>
      <c r="B219" s="165"/>
      <c r="C219" s="150"/>
      <c r="D219" s="150"/>
      <c r="E219" s="150"/>
      <c r="F219" s="150"/>
      <c r="G219" s="374" t="s">
        <v>16</v>
      </c>
      <c r="H219" s="374"/>
      <c r="I219" s="374"/>
      <c r="J219" s="374"/>
      <c r="K219" s="374"/>
      <c r="L219" s="374"/>
      <c r="M219" s="150"/>
      <c r="N219" s="166"/>
    </row>
    <row r="220" spans="1:14" ht="21" customHeight="1">
      <c r="A220" s="150"/>
      <c r="B220" s="165"/>
      <c r="C220" s="150" t="s">
        <v>15</v>
      </c>
      <c r="D220" s="372"/>
      <c r="E220" s="372"/>
      <c r="F220" s="150"/>
      <c r="G220" s="375"/>
      <c r="H220" s="375"/>
      <c r="I220" s="375"/>
      <c r="J220" s="375"/>
      <c r="K220" s="375"/>
      <c r="L220" s="375"/>
      <c r="M220" s="150"/>
      <c r="N220" s="166"/>
    </row>
    <row r="221" spans="1:14" ht="13.5" thickBot="1">
      <c r="A221" s="150"/>
      <c r="B221" s="168"/>
      <c r="C221" s="169"/>
      <c r="D221" s="169"/>
      <c r="E221" s="169"/>
      <c r="F221" s="169"/>
      <c r="G221" s="169"/>
      <c r="H221" s="169"/>
      <c r="I221" s="169"/>
      <c r="J221" s="169"/>
      <c r="K221" s="169"/>
      <c r="L221" s="170"/>
      <c r="M221" s="169"/>
      <c r="N221" s="171"/>
    </row>
    <row r="222" spans="1:14" ht="7.5" customHeight="1" thickBot="1">
      <c r="A222" s="150"/>
      <c r="B222" s="150"/>
      <c r="C222" s="150"/>
      <c r="D222" s="150"/>
      <c r="E222" s="150"/>
      <c r="F222" s="150"/>
      <c r="G222" s="150"/>
      <c r="H222" s="150"/>
      <c r="I222" s="150"/>
      <c r="J222" s="150"/>
      <c r="K222" s="150"/>
      <c r="L222" s="151"/>
      <c r="M222" s="150"/>
      <c r="N222" s="150"/>
    </row>
    <row r="223" spans="1:14" ht="5.25" customHeight="1">
      <c r="A223" s="150"/>
      <c r="B223" s="161"/>
      <c r="C223" s="162"/>
      <c r="D223" s="162"/>
      <c r="E223" s="162"/>
      <c r="F223" s="162"/>
      <c r="G223" s="162"/>
      <c r="H223" s="162"/>
      <c r="I223" s="162"/>
      <c r="J223" s="162"/>
      <c r="K223" s="162"/>
      <c r="L223" s="163"/>
      <c r="M223" s="162"/>
      <c r="N223" s="164"/>
    </row>
    <row r="224" spans="1:14">
      <c r="A224" s="150"/>
      <c r="B224" s="165"/>
      <c r="C224" s="159" t="s">
        <v>28</v>
      </c>
      <c r="D224" s="150"/>
      <c r="E224" s="150"/>
      <c r="F224" s="150"/>
      <c r="G224" s="172" t="s">
        <v>29</v>
      </c>
      <c r="H224" s="371">
        <f ca="1">TODAY()</f>
        <v>40814</v>
      </c>
      <c r="I224" s="371"/>
      <c r="J224" s="371"/>
      <c r="K224" s="150"/>
      <c r="L224" s="151">
        <v>115</v>
      </c>
      <c r="M224" s="150"/>
      <c r="N224" s="166"/>
    </row>
    <row r="225" spans="1:14">
      <c r="A225" s="150"/>
      <c r="B225" s="165"/>
      <c r="C225" s="159" t="s">
        <v>27</v>
      </c>
      <c r="D225" s="150"/>
      <c r="E225" s="150"/>
      <c r="F225" s="150"/>
      <c r="G225" s="150"/>
      <c r="H225" s="150"/>
      <c r="I225" s="150"/>
      <c r="J225" s="150"/>
      <c r="K225" s="150"/>
      <c r="L225" s="151"/>
      <c r="M225" s="150"/>
      <c r="N225" s="166"/>
    </row>
    <row r="226" spans="1:14" ht="9" customHeight="1">
      <c r="A226" s="150"/>
      <c r="B226" s="165"/>
      <c r="C226" s="150"/>
      <c r="D226" s="150"/>
      <c r="E226" s="150"/>
      <c r="F226" s="150"/>
      <c r="G226" s="150"/>
      <c r="H226" s="150"/>
      <c r="I226" s="150"/>
      <c r="J226" s="150"/>
      <c r="K226" s="150"/>
      <c r="L226" s="151"/>
      <c r="M226" s="150"/>
      <c r="N226" s="166"/>
    </row>
    <row r="227" spans="1:14" ht="13.5" thickBot="1">
      <c r="A227" s="150"/>
      <c r="B227" s="165"/>
      <c r="C227" s="150" t="s">
        <v>8</v>
      </c>
      <c r="D227" s="150"/>
      <c r="E227" s="150"/>
      <c r="F227" s="150"/>
      <c r="G227" s="150"/>
      <c r="H227" s="150"/>
      <c r="I227" s="150"/>
      <c r="J227" s="150"/>
      <c r="K227" s="150"/>
      <c r="L227" s="151"/>
      <c r="M227" s="150"/>
      <c r="N227" s="166"/>
    </row>
    <row r="228" spans="1:14" ht="13.5" thickBot="1">
      <c r="A228" s="150"/>
      <c r="B228" s="165"/>
      <c r="C228" s="150" t="s">
        <v>9</v>
      </c>
      <c r="D228" s="372" t="str">
        <f>'2nd'!B20</f>
        <v>Iacobellis, Hunter</v>
      </c>
      <c r="E228" s="372"/>
      <c r="F228" s="372"/>
      <c r="G228" s="372"/>
      <c r="H228" s="372"/>
      <c r="I228" s="372"/>
      <c r="J228" s="150" t="s">
        <v>10</v>
      </c>
      <c r="K228" s="150"/>
      <c r="L228" s="152">
        <f>'2nd'!P20</f>
        <v>7700</v>
      </c>
      <c r="M228" s="150"/>
      <c r="N228" s="166"/>
    </row>
    <row r="229" spans="1:14">
      <c r="A229" s="150"/>
      <c r="B229" s="165"/>
      <c r="C229" s="150"/>
      <c r="D229" s="150"/>
      <c r="E229" s="150"/>
      <c r="F229" s="150"/>
      <c r="G229" s="150"/>
      <c r="H229" s="150"/>
      <c r="I229" s="150"/>
      <c r="J229" s="150"/>
      <c r="K229" s="150"/>
      <c r="L229" s="151"/>
      <c r="M229" s="150"/>
      <c r="N229" s="166"/>
    </row>
    <row r="230" spans="1:14">
      <c r="A230" s="150"/>
      <c r="B230" s="167"/>
      <c r="C230" s="153"/>
      <c r="D230" s="372" t="s">
        <v>201</v>
      </c>
      <c r="E230" s="372"/>
      <c r="F230" s="372"/>
      <c r="G230" s="372"/>
      <c r="H230" s="372"/>
      <c r="I230" s="372"/>
      <c r="J230" s="372"/>
      <c r="K230" s="150"/>
      <c r="L230" s="151" t="s">
        <v>11</v>
      </c>
      <c r="M230" s="150"/>
      <c r="N230" s="166"/>
    </row>
    <row r="231" spans="1:14" ht="8.25" customHeight="1">
      <c r="A231" s="150"/>
      <c r="B231" s="165"/>
      <c r="C231" s="150"/>
      <c r="D231" s="150"/>
      <c r="E231" s="150"/>
      <c r="F231" s="150"/>
      <c r="G231" s="150"/>
      <c r="H231" s="150"/>
      <c r="I231" s="150"/>
      <c r="J231" s="150"/>
      <c r="K231" s="150"/>
      <c r="L231" s="151"/>
      <c r="M231" s="150"/>
      <c r="N231" s="166"/>
    </row>
    <row r="232" spans="1:14">
      <c r="A232" s="150"/>
      <c r="B232" s="165"/>
      <c r="C232" s="160" t="s">
        <v>12</v>
      </c>
      <c r="D232" s="150"/>
      <c r="E232" s="150"/>
      <c r="F232" s="150"/>
      <c r="G232" s="150"/>
      <c r="H232" s="150"/>
      <c r="I232" s="150"/>
      <c r="J232" s="150"/>
      <c r="K232" s="150"/>
      <c r="L232" s="151"/>
      <c r="M232" s="150"/>
      <c r="N232" s="166"/>
    </row>
    <row r="233" spans="1:14">
      <c r="A233" s="150"/>
      <c r="B233" s="165"/>
      <c r="C233" s="160" t="s">
        <v>13</v>
      </c>
      <c r="D233" s="150"/>
      <c r="E233" s="150"/>
      <c r="F233" s="150"/>
      <c r="G233" s="150"/>
      <c r="H233" s="150"/>
      <c r="I233" s="150"/>
      <c r="J233" s="150"/>
      <c r="K233" s="150"/>
      <c r="L233" s="151"/>
      <c r="M233" s="150"/>
      <c r="N233" s="166"/>
    </row>
    <row r="234" spans="1:14">
      <c r="A234" s="150"/>
      <c r="B234" s="165"/>
      <c r="C234" s="160" t="s">
        <v>14</v>
      </c>
      <c r="D234" s="150"/>
      <c r="E234" s="150"/>
      <c r="F234" s="150"/>
      <c r="G234" s="374" t="s">
        <v>16</v>
      </c>
      <c r="H234" s="374"/>
      <c r="I234" s="374"/>
      <c r="J234" s="374"/>
      <c r="K234" s="374"/>
      <c r="L234" s="374"/>
      <c r="M234" s="150"/>
      <c r="N234" s="166"/>
    </row>
    <row r="235" spans="1:14" ht="7.5" customHeight="1">
      <c r="A235" s="150"/>
      <c r="B235" s="165"/>
      <c r="C235" s="150"/>
      <c r="D235" s="150"/>
      <c r="E235" s="150"/>
      <c r="F235" s="150"/>
      <c r="G235" s="374"/>
      <c r="H235" s="374"/>
      <c r="I235" s="374"/>
      <c r="J235" s="374"/>
      <c r="K235" s="374"/>
      <c r="L235" s="374"/>
      <c r="M235" s="150"/>
      <c r="N235" s="166"/>
    </row>
    <row r="236" spans="1:14" ht="15" customHeight="1">
      <c r="A236" s="150"/>
      <c r="B236" s="165"/>
      <c r="C236" s="150" t="s">
        <v>15</v>
      </c>
      <c r="D236" s="372"/>
      <c r="E236" s="372"/>
      <c r="F236" s="150"/>
      <c r="G236" s="375"/>
      <c r="H236" s="375"/>
      <c r="I236" s="375"/>
      <c r="J236" s="375"/>
      <c r="K236" s="375"/>
      <c r="L236" s="375"/>
      <c r="M236" s="150"/>
      <c r="N236" s="166"/>
    </row>
    <row r="237" spans="1:14" ht="6.75" customHeight="1" thickBot="1">
      <c r="A237" s="150"/>
      <c r="B237" s="168"/>
      <c r="C237" s="169"/>
      <c r="D237" s="169"/>
      <c r="E237" s="169"/>
      <c r="F237" s="169"/>
      <c r="G237" s="169"/>
      <c r="H237" s="169"/>
      <c r="I237" s="169"/>
      <c r="J237" s="169"/>
      <c r="K237" s="169"/>
      <c r="L237" s="170"/>
      <c r="M237" s="169"/>
      <c r="N237" s="171"/>
    </row>
    <row r="238" spans="1:14" ht="4.5" customHeight="1" thickBot="1"/>
    <row r="239" spans="1:14" ht="6" customHeight="1">
      <c r="B239" s="161"/>
      <c r="C239" s="162"/>
      <c r="D239" s="162"/>
      <c r="E239" s="162"/>
      <c r="F239" s="162"/>
      <c r="G239" s="162"/>
      <c r="H239" s="162"/>
      <c r="I239" s="162"/>
      <c r="J239" s="162"/>
      <c r="K239" s="162"/>
      <c r="L239" s="163"/>
      <c r="M239" s="162"/>
      <c r="N239" s="164"/>
    </row>
    <row r="240" spans="1:14">
      <c r="B240" s="165"/>
      <c r="C240" s="159" t="s">
        <v>28</v>
      </c>
      <c r="D240" s="150"/>
      <c r="E240" s="150"/>
      <c r="F240" s="150"/>
      <c r="G240" s="172" t="s">
        <v>29</v>
      </c>
      <c r="H240" s="371">
        <f ca="1">TODAY()</f>
        <v>40814</v>
      </c>
      <c r="I240" s="371"/>
      <c r="J240" s="371"/>
      <c r="K240" s="150"/>
      <c r="L240" s="151">
        <v>116</v>
      </c>
      <c r="M240" s="150"/>
      <c r="N240" s="166"/>
    </row>
    <row r="241" spans="2:14">
      <c r="B241" s="165"/>
      <c r="C241" s="159" t="s">
        <v>27</v>
      </c>
      <c r="D241" s="150"/>
      <c r="E241" s="150"/>
      <c r="F241" s="150"/>
      <c r="G241" s="150"/>
      <c r="H241" s="150"/>
      <c r="I241" s="150"/>
      <c r="J241" s="150"/>
      <c r="K241" s="150"/>
      <c r="L241" s="151"/>
      <c r="M241" s="150"/>
      <c r="N241" s="166"/>
    </row>
    <row r="242" spans="2:14" ht="6.75" customHeight="1">
      <c r="B242" s="165"/>
      <c r="C242" s="150"/>
      <c r="D242" s="150"/>
      <c r="E242" s="150"/>
      <c r="F242" s="150"/>
      <c r="G242" s="150"/>
      <c r="H242" s="150"/>
      <c r="I242" s="150"/>
      <c r="J242" s="150"/>
      <c r="K242" s="150"/>
      <c r="L242" s="151"/>
      <c r="M242" s="150"/>
      <c r="N242" s="166"/>
    </row>
    <row r="243" spans="2:14" ht="13.5" thickBot="1">
      <c r="B243" s="165"/>
      <c r="C243" s="150" t="s">
        <v>8</v>
      </c>
      <c r="D243" s="150"/>
      <c r="E243" s="150"/>
      <c r="F243" s="150"/>
      <c r="G243" s="150"/>
      <c r="H243" s="150"/>
      <c r="I243" s="150"/>
      <c r="J243" s="150"/>
      <c r="K243" s="150"/>
      <c r="L243" s="151"/>
      <c r="M243" s="150"/>
      <c r="N243" s="166"/>
    </row>
    <row r="244" spans="2:14" ht="13.5" thickBot="1">
      <c r="B244" s="165"/>
      <c r="C244" s="150" t="s">
        <v>9</v>
      </c>
      <c r="D244" s="372" t="str">
        <f>'2nd'!B22</f>
        <v>Teuscher, Britney</v>
      </c>
      <c r="E244" s="372"/>
      <c r="F244" s="372"/>
      <c r="G244" s="372"/>
      <c r="H244" s="372"/>
      <c r="I244" s="372"/>
      <c r="J244" s="150" t="s">
        <v>10</v>
      </c>
      <c r="K244" s="150"/>
      <c r="L244" s="152">
        <f>'2nd'!P22</f>
        <v>900</v>
      </c>
      <c r="M244" s="150"/>
      <c r="N244" s="166"/>
    </row>
    <row r="245" spans="2:14">
      <c r="B245" s="165"/>
      <c r="C245" s="150"/>
      <c r="D245" s="150"/>
      <c r="E245" s="150"/>
      <c r="F245" s="150"/>
      <c r="G245" s="150"/>
      <c r="H245" s="150"/>
      <c r="I245" s="150"/>
      <c r="J245" s="150"/>
      <c r="K245" s="150"/>
      <c r="L245" s="151"/>
      <c r="M245" s="150"/>
      <c r="N245" s="166"/>
    </row>
    <row r="246" spans="2:14">
      <c r="B246" s="167"/>
      <c r="C246" s="153"/>
      <c r="D246" s="372" t="s">
        <v>47</v>
      </c>
      <c r="E246" s="372"/>
      <c r="F246" s="372"/>
      <c r="G246" s="372"/>
      <c r="H246" s="372"/>
      <c r="I246" s="372"/>
      <c r="J246" s="372"/>
      <c r="K246" s="150"/>
      <c r="L246" s="151" t="s">
        <v>11</v>
      </c>
      <c r="M246" s="150"/>
      <c r="N246" s="166"/>
    </row>
    <row r="247" spans="2:14">
      <c r="B247" s="165"/>
      <c r="C247" s="150"/>
      <c r="D247" s="150"/>
      <c r="E247" s="150"/>
      <c r="F247" s="150"/>
      <c r="G247" s="150"/>
      <c r="H247" s="150"/>
      <c r="I247" s="150"/>
      <c r="J247" s="150"/>
      <c r="K247" s="150"/>
      <c r="L247" s="151"/>
      <c r="M247" s="150"/>
      <c r="N247" s="166"/>
    </row>
    <row r="248" spans="2:14">
      <c r="B248" s="165"/>
      <c r="C248" s="160" t="s">
        <v>12</v>
      </c>
      <c r="D248" s="150"/>
      <c r="E248" s="150"/>
      <c r="F248" s="150"/>
      <c r="G248" s="150"/>
      <c r="H248" s="150"/>
      <c r="I248" s="150"/>
      <c r="J248" s="150"/>
      <c r="K248" s="150"/>
      <c r="L248" s="151"/>
      <c r="M248" s="150"/>
      <c r="N248" s="166"/>
    </row>
    <row r="249" spans="2:14">
      <c r="B249" s="165"/>
      <c r="C249" s="160" t="s">
        <v>13</v>
      </c>
      <c r="D249" s="150"/>
      <c r="E249" s="150"/>
      <c r="F249" s="150"/>
      <c r="G249" s="150"/>
      <c r="H249" s="150"/>
      <c r="I249" s="150"/>
      <c r="J249" s="150"/>
      <c r="K249" s="150"/>
      <c r="L249" s="151"/>
      <c r="M249" s="150"/>
      <c r="N249" s="166"/>
    </row>
    <row r="250" spans="2:14">
      <c r="B250" s="165"/>
      <c r="C250" s="160" t="s">
        <v>14</v>
      </c>
      <c r="D250" s="150"/>
      <c r="E250" s="150"/>
      <c r="F250" s="150"/>
      <c r="G250" s="374" t="s">
        <v>16</v>
      </c>
      <c r="H250" s="374"/>
      <c r="I250" s="374"/>
      <c r="J250" s="374"/>
      <c r="K250" s="374"/>
      <c r="L250" s="374"/>
      <c r="M250" s="150"/>
      <c r="N250" s="166"/>
    </row>
    <row r="251" spans="2:14" ht="5.25" customHeight="1">
      <c r="B251" s="165"/>
      <c r="C251" s="150"/>
      <c r="D251" s="150"/>
      <c r="E251" s="150"/>
      <c r="F251" s="150"/>
      <c r="G251" s="374"/>
      <c r="H251" s="374"/>
      <c r="I251" s="374"/>
      <c r="J251" s="374"/>
      <c r="K251" s="374"/>
      <c r="L251" s="374"/>
      <c r="M251" s="150"/>
      <c r="N251" s="166"/>
    </row>
    <row r="252" spans="2:14" ht="15" customHeight="1">
      <c r="B252" s="165"/>
      <c r="C252" s="150" t="s">
        <v>15</v>
      </c>
      <c r="D252" s="372"/>
      <c r="E252" s="372"/>
      <c r="F252" s="150"/>
      <c r="G252" s="375"/>
      <c r="H252" s="375"/>
      <c r="I252" s="375"/>
      <c r="J252" s="375"/>
      <c r="K252" s="375"/>
      <c r="L252" s="375"/>
      <c r="M252" s="150"/>
      <c r="N252" s="166"/>
    </row>
    <row r="253" spans="2:14" ht="13.5" customHeight="1" thickBot="1">
      <c r="B253" s="168"/>
      <c r="C253" s="169"/>
      <c r="D253" s="169"/>
      <c r="E253" s="169"/>
      <c r="F253" s="169"/>
      <c r="G253" s="169"/>
      <c r="H253" s="169"/>
      <c r="I253" s="169"/>
      <c r="J253" s="169"/>
      <c r="K253" s="169"/>
      <c r="L253" s="170"/>
      <c r="M253" s="169"/>
      <c r="N253" s="171"/>
    </row>
    <row r="254" spans="2:14" ht="6" customHeight="1">
      <c r="B254" s="161"/>
      <c r="C254" s="162"/>
      <c r="D254" s="162"/>
      <c r="E254" s="162"/>
      <c r="F254" s="162"/>
      <c r="G254" s="162"/>
      <c r="H254" s="162"/>
      <c r="I254" s="162"/>
      <c r="J254" s="162"/>
      <c r="K254" s="162"/>
      <c r="L254" s="163"/>
      <c r="M254" s="162"/>
      <c r="N254" s="164"/>
    </row>
    <row r="255" spans="2:14">
      <c r="B255" s="165"/>
      <c r="C255" s="159" t="s">
        <v>28</v>
      </c>
      <c r="D255" s="150"/>
      <c r="E255" s="150"/>
      <c r="F255" s="150"/>
      <c r="G255" s="150"/>
      <c r="H255" s="150"/>
      <c r="I255" s="150"/>
      <c r="J255" s="150"/>
      <c r="K255" s="150"/>
      <c r="L255" s="151">
        <v>117</v>
      </c>
      <c r="M255" s="150"/>
      <c r="N255" s="166"/>
    </row>
    <row r="256" spans="2:14">
      <c r="B256" s="165"/>
      <c r="C256" s="159" t="s">
        <v>27</v>
      </c>
      <c r="D256" s="150"/>
      <c r="E256" s="150"/>
      <c r="F256" s="150"/>
      <c r="G256" s="172" t="s">
        <v>29</v>
      </c>
      <c r="H256" s="371">
        <f ca="1">TODAY()</f>
        <v>40814</v>
      </c>
      <c r="I256" s="371"/>
      <c r="J256" s="371"/>
      <c r="K256" s="150"/>
      <c r="L256" s="151"/>
      <c r="M256" s="150"/>
      <c r="N256" s="166"/>
    </row>
    <row r="257" spans="2:14">
      <c r="B257" s="165"/>
      <c r="C257" s="150"/>
      <c r="D257" s="150"/>
      <c r="E257" s="150"/>
      <c r="F257" s="150"/>
      <c r="G257" s="150"/>
      <c r="H257" s="150"/>
      <c r="I257" s="150"/>
      <c r="J257" s="150"/>
      <c r="K257" s="150"/>
      <c r="L257" s="151"/>
      <c r="M257" s="150"/>
      <c r="N257" s="166"/>
    </row>
    <row r="258" spans="2:14" ht="13.5" thickBot="1">
      <c r="B258" s="165"/>
      <c r="C258" s="150" t="s">
        <v>8</v>
      </c>
      <c r="D258" s="150"/>
      <c r="E258" s="150"/>
      <c r="F258" s="150"/>
      <c r="G258" s="150"/>
      <c r="H258" s="150"/>
      <c r="I258" s="150"/>
      <c r="J258" s="150"/>
      <c r="K258" s="150"/>
      <c r="L258" s="151"/>
      <c r="M258" s="150"/>
      <c r="N258" s="166"/>
    </row>
    <row r="259" spans="2:14" ht="13.5" thickBot="1">
      <c r="B259" s="165"/>
      <c r="C259" s="150" t="s">
        <v>9</v>
      </c>
      <c r="D259" s="372" t="str">
        <f>'2nd'!B23</f>
        <v>Aguayo, Luis</v>
      </c>
      <c r="E259" s="372"/>
      <c r="F259" s="372"/>
      <c r="G259" s="372"/>
      <c r="H259" s="372"/>
      <c r="I259" s="372"/>
      <c r="J259" s="150" t="s">
        <v>10</v>
      </c>
      <c r="K259" s="150"/>
      <c r="L259" s="152">
        <f>'2nd'!P23</f>
        <v>900</v>
      </c>
      <c r="M259" s="150"/>
      <c r="N259" s="166"/>
    </row>
    <row r="260" spans="2:14">
      <c r="B260" s="165"/>
      <c r="C260" s="150"/>
      <c r="D260" s="150"/>
      <c r="E260" s="150"/>
      <c r="F260" s="150"/>
      <c r="G260" s="150"/>
      <c r="H260" s="150"/>
      <c r="I260" s="150"/>
      <c r="J260" s="150"/>
      <c r="K260" s="150"/>
      <c r="L260" s="151"/>
      <c r="M260" s="150"/>
      <c r="N260" s="166"/>
    </row>
    <row r="261" spans="2:14">
      <c r="B261" s="167"/>
      <c r="C261" s="153"/>
      <c r="D261" s="372" t="s">
        <v>47</v>
      </c>
      <c r="E261" s="372"/>
      <c r="F261" s="372"/>
      <c r="G261" s="372"/>
      <c r="H261" s="372"/>
      <c r="I261" s="372"/>
      <c r="J261" s="372"/>
      <c r="K261" s="150"/>
      <c r="L261" s="151" t="s">
        <v>11</v>
      </c>
      <c r="M261" s="150"/>
      <c r="N261" s="166"/>
    </row>
    <row r="262" spans="2:14">
      <c r="B262" s="165"/>
      <c r="C262" s="150"/>
      <c r="D262" s="150"/>
      <c r="E262" s="150"/>
      <c r="F262" s="150"/>
      <c r="G262" s="150"/>
      <c r="H262" s="150"/>
      <c r="I262" s="150"/>
      <c r="J262" s="150"/>
      <c r="K262" s="150"/>
      <c r="L262" s="151"/>
      <c r="M262" s="150"/>
      <c r="N262" s="166"/>
    </row>
    <row r="263" spans="2:14">
      <c r="B263" s="165"/>
      <c r="C263" s="160" t="s">
        <v>12</v>
      </c>
      <c r="D263" s="150"/>
      <c r="E263" s="150"/>
      <c r="F263" s="150"/>
      <c r="G263" s="150"/>
      <c r="H263" s="150"/>
      <c r="I263" s="150"/>
      <c r="J263" s="150"/>
      <c r="K263" s="150"/>
      <c r="L263" s="151"/>
      <c r="M263" s="150"/>
      <c r="N263" s="166"/>
    </row>
    <row r="264" spans="2:14">
      <c r="B264" s="165"/>
      <c r="C264" s="160" t="s">
        <v>13</v>
      </c>
      <c r="D264" s="150"/>
      <c r="E264" s="150"/>
      <c r="F264" s="150"/>
      <c r="G264" s="150"/>
      <c r="H264" s="150"/>
      <c r="I264" s="150"/>
      <c r="J264" s="150"/>
      <c r="K264" s="150"/>
      <c r="L264" s="151"/>
      <c r="M264" s="150"/>
      <c r="N264" s="166"/>
    </row>
    <row r="265" spans="2:14">
      <c r="B265" s="165"/>
      <c r="C265" s="160" t="s">
        <v>14</v>
      </c>
      <c r="D265" s="150"/>
      <c r="E265" s="150"/>
      <c r="F265" s="150"/>
      <c r="G265" s="150"/>
      <c r="H265" s="150"/>
      <c r="I265" s="150"/>
      <c r="J265" s="150"/>
      <c r="K265" s="150"/>
      <c r="L265" s="151"/>
      <c r="M265" s="150"/>
      <c r="N265" s="166"/>
    </row>
    <row r="266" spans="2:14">
      <c r="B266" s="165"/>
      <c r="C266" s="150"/>
      <c r="D266" s="150"/>
      <c r="E266" s="150"/>
      <c r="F266" s="150"/>
      <c r="G266" s="374" t="s">
        <v>16</v>
      </c>
      <c r="H266" s="374"/>
      <c r="I266" s="374"/>
      <c r="J266" s="374"/>
      <c r="K266" s="374"/>
      <c r="L266" s="374"/>
      <c r="M266" s="150"/>
      <c r="N266" s="166"/>
    </row>
    <row r="267" spans="2:14" ht="15" customHeight="1">
      <c r="B267" s="165"/>
      <c r="C267" s="150" t="s">
        <v>15</v>
      </c>
      <c r="D267" s="372"/>
      <c r="E267" s="372"/>
      <c r="F267" s="150"/>
      <c r="G267" s="375"/>
      <c r="H267" s="375"/>
      <c r="I267" s="375"/>
      <c r="J267" s="375"/>
      <c r="K267" s="375"/>
      <c r="L267" s="375"/>
      <c r="M267" s="150"/>
      <c r="N267" s="166"/>
    </row>
    <row r="268" spans="2:14" ht="9" customHeight="1" thickBot="1">
      <c r="B268" s="168"/>
      <c r="C268" s="169"/>
      <c r="D268" s="169"/>
      <c r="E268" s="169"/>
      <c r="F268" s="169"/>
      <c r="G268" s="169"/>
      <c r="H268" s="169"/>
      <c r="I268" s="169"/>
      <c r="J268" s="169"/>
      <c r="K268" s="169"/>
      <c r="L268" s="170"/>
      <c r="M268" s="169"/>
      <c r="N268" s="171"/>
    </row>
    <row r="269" spans="2:14" ht="5.25" customHeight="1" thickBot="1"/>
    <row r="270" spans="2:14" ht="6" customHeight="1">
      <c r="B270" s="161"/>
      <c r="C270" s="162"/>
      <c r="D270" s="162"/>
      <c r="E270" s="162"/>
      <c r="F270" s="162"/>
      <c r="G270" s="162"/>
      <c r="H270" s="162"/>
      <c r="I270" s="162"/>
      <c r="J270" s="162"/>
      <c r="K270" s="162"/>
      <c r="L270" s="163"/>
      <c r="M270" s="162"/>
      <c r="N270" s="164"/>
    </row>
    <row r="271" spans="2:14" ht="12.75" customHeight="1">
      <c r="B271" s="165"/>
      <c r="C271" s="159" t="s">
        <v>28</v>
      </c>
      <c r="D271" s="150"/>
      <c r="E271" s="150"/>
      <c r="F271" s="150"/>
      <c r="G271" s="172" t="s">
        <v>29</v>
      </c>
      <c r="H271" s="371">
        <f ca="1">TODAY()</f>
        <v>40814</v>
      </c>
      <c r="I271" s="371"/>
      <c r="J271" s="371"/>
      <c r="K271" s="150"/>
      <c r="L271" s="151">
        <v>118</v>
      </c>
      <c r="M271" s="150"/>
      <c r="N271" s="166"/>
    </row>
    <row r="272" spans="2:14">
      <c r="B272" s="165"/>
      <c r="C272" s="159" t="s">
        <v>27</v>
      </c>
      <c r="D272" s="150"/>
      <c r="E272" s="150"/>
      <c r="F272" s="150"/>
      <c r="G272" s="150"/>
      <c r="H272" s="150"/>
      <c r="I272" s="150"/>
      <c r="J272" s="150"/>
      <c r="K272" s="150"/>
      <c r="L272" s="151"/>
      <c r="M272" s="150"/>
      <c r="N272" s="166"/>
    </row>
    <row r="273" spans="2:14" ht="9" customHeight="1">
      <c r="B273" s="165"/>
      <c r="C273" s="150"/>
      <c r="D273" s="150"/>
      <c r="E273" s="150"/>
      <c r="F273" s="150"/>
      <c r="G273" s="150"/>
      <c r="H273" s="150"/>
      <c r="I273" s="150"/>
      <c r="J273" s="150"/>
      <c r="K273" s="150"/>
      <c r="L273" s="151"/>
      <c r="M273" s="150"/>
      <c r="N273" s="166"/>
    </row>
    <row r="274" spans="2:14" ht="13.5" thickBot="1">
      <c r="B274" s="165"/>
      <c r="C274" s="150" t="s">
        <v>8</v>
      </c>
      <c r="D274" s="150"/>
      <c r="E274" s="150"/>
      <c r="F274" s="150"/>
      <c r="G274" s="150"/>
      <c r="H274" s="150"/>
      <c r="I274" s="150"/>
      <c r="J274" s="150"/>
      <c r="K274" s="150"/>
      <c r="L274" s="151"/>
      <c r="M274" s="150"/>
      <c r="N274" s="166"/>
    </row>
    <row r="275" spans="2:14" ht="13.5" thickBot="1">
      <c r="B275" s="165"/>
      <c r="C275" s="150" t="s">
        <v>9</v>
      </c>
      <c r="D275" s="372" t="str">
        <f>'2nd'!B24</f>
        <v>Domstead, Shayla</v>
      </c>
      <c r="E275" s="372"/>
      <c r="F275" s="372"/>
      <c r="G275" s="372"/>
      <c r="H275" s="372"/>
      <c r="I275" s="372"/>
      <c r="J275" s="150" t="s">
        <v>10</v>
      </c>
      <c r="K275" s="150"/>
      <c r="L275" s="152">
        <f>'2nd'!P24</f>
        <v>900</v>
      </c>
      <c r="M275" s="150"/>
      <c r="N275" s="166"/>
    </row>
    <row r="276" spans="2:14">
      <c r="B276" s="165"/>
      <c r="C276" s="150"/>
      <c r="D276" s="150"/>
      <c r="E276" s="150"/>
      <c r="F276" s="150"/>
      <c r="G276" s="150"/>
      <c r="H276" s="150"/>
      <c r="I276" s="150"/>
      <c r="J276" s="150"/>
      <c r="K276" s="150"/>
      <c r="L276" s="151"/>
      <c r="M276" s="150"/>
      <c r="N276" s="166"/>
    </row>
    <row r="277" spans="2:14">
      <c r="B277" s="167"/>
      <c r="C277" s="153"/>
      <c r="D277" s="372" t="s">
        <v>47</v>
      </c>
      <c r="E277" s="372"/>
      <c r="F277" s="372"/>
      <c r="G277" s="372"/>
      <c r="H277" s="372"/>
      <c r="I277" s="372"/>
      <c r="J277" s="372"/>
      <c r="K277" s="150"/>
      <c r="L277" s="151" t="s">
        <v>11</v>
      </c>
      <c r="M277" s="150"/>
      <c r="N277" s="166"/>
    </row>
    <row r="278" spans="2:14">
      <c r="B278" s="165"/>
      <c r="C278" s="150"/>
      <c r="D278" s="150"/>
      <c r="E278" s="150"/>
      <c r="F278" s="150"/>
      <c r="G278" s="150"/>
      <c r="H278" s="150"/>
      <c r="I278" s="150"/>
      <c r="J278" s="150"/>
      <c r="K278" s="150"/>
      <c r="L278" s="151"/>
      <c r="M278" s="150"/>
      <c r="N278" s="166"/>
    </row>
    <row r="279" spans="2:14">
      <c r="B279" s="165"/>
      <c r="C279" s="160" t="s">
        <v>12</v>
      </c>
      <c r="D279" s="150"/>
      <c r="E279" s="150"/>
      <c r="F279" s="150"/>
      <c r="G279" s="150"/>
      <c r="H279" s="150"/>
      <c r="I279" s="150"/>
      <c r="J279" s="150"/>
      <c r="K279" s="150"/>
      <c r="L279" s="151"/>
      <c r="M279" s="150"/>
      <c r="N279" s="166"/>
    </row>
    <row r="280" spans="2:14">
      <c r="B280" s="165"/>
      <c r="C280" s="160" t="s">
        <v>13</v>
      </c>
      <c r="D280" s="150"/>
      <c r="E280" s="150"/>
      <c r="F280" s="150"/>
      <c r="G280" s="150"/>
      <c r="H280" s="150"/>
      <c r="I280" s="150"/>
      <c r="J280" s="150"/>
      <c r="K280" s="150"/>
      <c r="L280" s="151"/>
      <c r="M280" s="150"/>
      <c r="N280" s="166"/>
    </row>
    <row r="281" spans="2:14">
      <c r="B281" s="165"/>
      <c r="C281" s="160" t="s">
        <v>14</v>
      </c>
      <c r="D281" s="150"/>
      <c r="E281" s="150"/>
      <c r="F281" s="150"/>
      <c r="G281" s="150"/>
      <c r="H281" s="150"/>
      <c r="I281" s="150"/>
      <c r="J281" s="150"/>
      <c r="K281" s="150"/>
      <c r="L281" s="151"/>
      <c r="M281" s="150"/>
      <c r="N281" s="166"/>
    </row>
    <row r="282" spans="2:14">
      <c r="B282" s="165"/>
      <c r="C282" s="150"/>
      <c r="D282" s="150"/>
      <c r="E282" s="150"/>
      <c r="F282" s="150"/>
      <c r="G282" s="374" t="s">
        <v>16</v>
      </c>
      <c r="H282" s="374"/>
      <c r="I282" s="374"/>
      <c r="J282" s="374"/>
      <c r="K282" s="374"/>
      <c r="L282" s="374"/>
      <c r="M282" s="150"/>
      <c r="N282" s="166"/>
    </row>
    <row r="283" spans="2:14" ht="15" customHeight="1">
      <c r="B283" s="165"/>
      <c r="C283" s="150" t="s">
        <v>15</v>
      </c>
      <c r="D283" s="372"/>
      <c r="E283" s="372"/>
      <c r="F283" s="150"/>
      <c r="G283" s="375"/>
      <c r="H283" s="375"/>
      <c r="I283" s="375"/>
      <c r="J283" s="375"/>
      <c r="K283" s="375"/>
      <c r="L283" s="375"/>
      <c r="M283" s="150"/>
      <c r="N283" s="166"/>
    </row>
    <row r="284" spans="2:14" ht="9" customHeight="1" thickBot="1">
      <c r="B284" s="168"/>
      <c r="C284" s="169"/>
      <c r="D284" s="169"/>
      <c r="E284" s="169"/>
      <c r="F284" s="169"/>
      <c r="G284" s="169"/>
      <c r="H284" s="169"/>
      <c r="I284" s="169"/>
      <c r="J284" s="169"/>
      <c r="K284" s="169"/>
      <c r="L284" s="170"/>
      <c r="M284" s="169"/>
      <c r="N284" s="171"/>
    </row>
    <row r="285" spans="2:14" ht="4.5" customHeight="1" thickBot="1"/>
    <row r="286" spans="2:14" ht="6" customHeight="1">
      <c r="B286" s="161"/>
      <c r="C286" s="162"/>
      <c r="D286" s="162"/>
      <c r="E286" s="162"/>
      <c r="F286" s="162"/>
      <c r="G286" s="162"/>
      <c r="H286" s="162"/>
      <c r="I286" s="162"/>
      <c r="J286" s="162"/>
      <c r="K286" s="162"/>
      <c r="L286" s="163"/>
      <c r="M286" s="162"/>
      <c r="N286" s="164"/>
    </row>
    <row r="287" spans="2:14">
      <c r="B287" s="165"/>
      <c r="C287" s="159" t="s">
        <v>28</v>
      </c>
      <c r="D287" s="150"/>
      <c r="E287" s="150"/>
      <c r="F287" s="150"/>
      <c r="G287" s="172" t="s">
        <v>29</v>
      </c>
      <c r="H287" s="371">
        <f ca="1">TODAY()</f>
        <v>40814</v>
      </c>
      <c r="I287" s="371"/>
      <c r="J287" s="371"/>
      <c r="K287" s="150"/>
      <c r="L287" s="151">
        <v>119</v>
      </c>
      <c r="M287" s="150"/>
      <c r="N287" s="166"/>
    </row>
    <row r="288" spans="2:14">
      <c r="B288" s="165"/>
      <c r="C288" s="159" t="s">
        <v>27</v>
      </c>
      <c r="D288" s="150"/>
      <c r="E288" s="150"/>
      <c r="F288" s="150"/>
      <c r="G288" s="150"/>
      <c r="H288" s="150"/>
      <c r="I288" s="150"/>
      <c r="J288" s="150"/>
      <c r="K288" s="150"/>
      <c r="L288" s="151"/>
      <c r="M288" s="150"/>
      <c r="N288" s="166"/>
    </row>
    <row r="289" spans="2:14">
      <c r="B289" s="165"/>
      <c r="C289" s="150"/>
      <c r="D289" s="150"/>
      <c r="E289" s="150"/>
      <c r="F289" s="150"/>
      <c r="G289" s="150"/>
      <c r="H289" s="150"/>
      <c r="I289" s="150"/>
      <c r="J289" s="150"/>
      <c r="K289" s="150"/>
      <c r="L289" s="151"/>
      <c r="M289" s="150"/>
      <c r="N289" s="166"/>
    </row>
    <row r="290" spans="2:14" ht="13.5" thickBot="1">
      <c r="B290" s="165"/>
      <c r="C290" s="150" t="s">
        <v>8</v>
      </c>
      <c r="D290" s="150"/>
      <c r="E290" s="150"/>
      <c r="F290" s="150"/>
      <c r="G290" s="150"/>
      <c r="H290" s="150"/>
      <c r="I290" s="150"/>
      <c r="J290" s="150"/>
      <c r="K290" s="150"/>
      <c r="L290" s="151"/>
      <c r="M290" s="150"/>
      <c r="N290" s="166"/>
    </row>
    <row r="291" spans="2:14" ht="13.5" thickBot="1">
      <c r="B291" s="165"/>
      <c r="C291" s="150" t="s">
        <v>9</v>
      </c>
      <c r="D291" s="372" t="str">
        <f>'2nd'!B25</f>
        <v>Nutt, Cole</v>
      </c>
      <c r="E291" s="372"/>
      <c r="F291" s="372"/>
      <c r="G291" s="372"/>
      <c r="H291" s="372"/>
      <c r="I291" s="372"/>
      <c r="J291" s="150" t="s">
        <v>10</v>
      </c>
      <c r="K291" s="150"/>
      <c r="L291" s="152">
        <f>'2nd'!P25</f>
        <v>900</v>
      </c>
      <c r="M291" s="150"/>
      <c r="N291" s="166"/>
    </row>
    <row r="292" spans="2:14">
      <c r="B292" s="165"/>
      <c r="C292" s="150"/>
      <c r="D292" s="150"/>
      <c r="E292" s="150"/>
      <c r="F292" s="150"/>
      <c r="G292" s="150"/>
      <c r="H292" s="150"/>
      <c r="I292" s="150"/>
      <c r="J292" s="150"/>
      <c r="K292" s="150"/>
      <c r="L292" s="151"/>
      <c r="M292" s="150"/>
      <c r="N292" s="166"/>
    </row>
    <row r="293" spans="2:14">
      <c r="B293" s="167"/>
      <c r="C293" s="153"/>
      <c r="D293" s="372" t="s">
        <v>47</v>
      </c>
      <c r="E293" s="372"/>
      <c r="F293" s="372"/>
      <c r="G293" s="372"/>
      <c r="H293" s="372"/>
      <c r="I293" s="372"/>
      <c r="J293" s="372"/>
      <c r="K293" s="150"/>
      <c r="L293" s="151" t="s">
        <v>11</v>
      </c>
      <c r="M293" s="150"/>
      <c r="N293" s="166"/>
    </row>
    <row r="294" spans="2:14">
      <c r="B294" s="165"/>
      <c r="C294" s="150"/>
      <c r="D294" s="150"/>
      <c r="E294" s="150"/>
      <c r="F294" s="150"/>
      <c r="G294" s="150"/>
      <c r="H294" s="150"/>
      <c r="I294" s="150"/>
      <c r="J294" s="150"/>
      <c r="K294" s="150"/>
      <c r="L294" s="151"/>
      <c r="M294" s="150"/>
      <c r="N294" s="166"/>
    </row>
    <row r="295" spans="2:14">
      <c r="B295" s="165"/>
      <c r="C295" s="160" t="s">
        <v>12</v>
      </c>
      <c r="D295" s="150"/>
      <c r="E295" s="150"/>
      <c r="F295" s="150"/>
      <c r="G295" s="150"/>
      <c r="H295" s="150"/>
      <c r="I295" s="150"/>
      <c r="J295" s="150"/>
      <c r="K295" s="150"/>
      <c r="L295" s="151"/>
      <c r="M295" s="150"/>
      <c r="N295" s="166"/>
    </row>
    <row r="296" spans="2:14">
      <c r="B296" s="165"/>
      <c r="C296" s="160" t="s">
        <v>13</v>
      </c>
      <c r="D296" s="150"/>
      <c r="E296" s="150"/>
      <c r="F296" s="150"/>
      <c r="G296" s="150"/>
      <c r="H296" s="150"/>
      <c r="I296" s="150"/>
      <c r="J296" s="150"/>
      <c r="K296" s="150"/>
      <c r="L296" s="151"/>
      <c r="M296" s="150"/>
      <c r="N296" s="166"/>
    </row>
    <row r="297" spans="2:14">
      <c r="B297" s="165"/>
      <c r="C297" s="160" t="s">
        <v>14</v>
      </c>
      <c r="D297" s="150"/>
      <c r="E297" s="150"/>
      <c r="F297" s="150"/>
      <c r="G297" s="150"/>
      <c r="H297" s="150"/>
      <c r="I297" s="150"/>
      <c r="J297" s="150"/>
      <c r="K297" s="150"/>
      <c r="L297" s="151"/>
      <c r="M297" s="150"/>
      <c r="N297" s="166"/>
    </row>
    <row r="298" spans="2:14">
      <c r="B298" s="165"/>
      <c r="C298" s="150"/>
      <c r="D298" s="150"/>
      <c r="E298" s="150"/>
      <c r="F298" s="150"/>
      <c r="G298" s="374" t="s">
        <v>16</v>
      </c>
      <c r="H298" s="374"/>
      <c r="I298" s="374"/>
      <c r="J298" s="374"/>
      <c r="K298" s="374"/>
      <c r="L298" s="374"/>
      <c r="M298" s="150"/>
      <c r="N298" s="166"/>
    </row>
    <row r="299" spans="2:14" ht="15" customHeight="1">
      <c r="B299" s="165"/>
      <c r="C299" s="150" t="s">
        <v>15</v>
      </c>
      <c r="D299" s="372"/>
      <c r="E299" s="372"/>
      <c r="F299" s="150"/>
      <c r="G299" s="375"/>
      <c r="H299" s="375"/>
      <c r="I299" s="375"/>
      <c r="J299" s="375"/>
      <c r="K299" s="375"/>
      <c r="L299" s="375"/>
      <c r="M299" s="150"/>
      <c r="N299" s="166"/>
    </row>
    <row r="300" spans="2:14" ht="9" customHeight="1" thickBot="1">
      <c r="B300" s="168"/>
      <c r="C300" s="169"/>
      <c r="D300" s="169"/>
      <c r="E300" s="169"/>
      <c r="F300" s="169"/>
      <c r="G300" s="169"/>
      <c r="H300" s="169"/>
      <c r="I300" s="169"/>
      <c r="J300" s="169"/>
      <c r="K300" s="169"/>
      <c r="L300" s="170"/>
      <c r="M300" s="169"/>
      <c r="N300" s="171"/>
    </row>
    <row r="301" spans="2:14" ht="6.75" customHeight="1" thickBot="1"/>
    <row r="302" spans="2:14" ht="4.5" customHeight="1">
      <c r="B302" s="161"/>
      <c r="C302" s="162"/>
      <c r="D302" s="162"/>
      <c r="E302" s="162"/>
      <c r="F302" s="162"/>
      <c r="G302" s="162"/>
      <c r="H302" s="162"/>
      <c r="I302" s="162"/>
      <c r="J302" s="162"/>
      <c r="K302" s="162"/>
      <c r="L302" s="163"/>
      <c r="M302" s="162"/>
      <c r="N302" s="164"/>
    </row>
    <row r="303" spans="2:14">
      <c r="B303" s="165"/>
      <c r="C303" s="159" t="s">
        <v>28</v>
      </c>
      <c r="D303" s="150"/>
      <c r="E303" s="150"/>
      <c r="F303" s="150"/>
      <c r="G303" s="172" t="s">
        <v>29</v>
      </c>
      <c r="H303" s="371">
        <f ca="1">TODAY()</f>
        <v>40814</v>
      </c>
      <c r="I303" s="371"/>
      <c r="J303" s="371"/>
      <c r="K303" s="150"/>
      <c r="L303" s="151">
        <v>120</v>
      </c>
      <c r="M303" s="150"/>
      <c r="N303" s="166"/>
    </row>
    <row r="304" spans="2:14">
      <c r="B304" s="165"/>
      <c r="C304" s="159" t="s">
        <v>27</v>
      </c>
      <c r="D304" s="150"/>
      <c r="E304" s="150"/>
      <c r="F304" s="150"/>
      <c r="G304" s="150"/>
      <c r="H304" s="150"/>
      <c r="I304" s="150"/>
      <c r="J304" s="150"/>
      <c r="K304" s="150"/>
      <c r="L304" s="151"/>
      <c r="M304" s="150"/>
      <c r="N304" s="166"/>
    </row>
    <row r="305" spans="2:14" ht="6" customHeight="1">
      <c r="B305" s="165"/>
      <c r="C305" s="150"/>
      <c r="D305" s="150"/>
      <c r="E305" s="150"/>
      <c r="F305" s="150"/>
      <c r="G305" s="150"/>
      <c r="H305" s="150"/>
      <c r="I305" s="150"/>
      <c r="J305" s="150"/>
      <c r="K305" s="150"/>
      <c r="L305" s="151"/>
      <c r="M305" s="150"/>
      <c r="N305" s="166"/>
    </row>
    <row r="306" spans="2:14" ht="13.5" thickBot="1">
      <c r="B306" s="165"/>
      <c r="C306" s="150" t="s">
        <v>8</v>
      </c>
      <c r="D306" s="150"/>
      <c r="E306" s="150"/>
      <c r="F306" s="150"/>
      <c r="G306" s="150"/>
      <c r="H306" s="150"/>
      <c r="I306" s="150"/>
      <c r="J306" s="150"/>
      <c r="K306" s="150"/>
      <c r="L306" s="151"/>
      <c r="M306" s="150"/>
      <c r="N306" s="166"/>
    </row>
    <row r="307" spans="2:14" ht="13.5" thickBot="1">
      <c r="B307" s="165"/>
      <c r="C307" s="150" t="s">
        <v>9</v>
      </c>
      <c r="D307" s="372">
        <f>'2nd'!B26</f>
        <v>0</v>
      </c>
      <c r="E307" s="372"/>
      <c r="F307" s="372"/>
      <c r="G307" s="372"/>
      <c r="H307" s="372"/>
      <c r="I307" s="372"/>
      <c r="J307" s="150" t="s">
        <v>10</v>
      </c>
      <c r="K307" s="150"/>
      <c r="L307" s="152">
        <f>'2nd'!P26</f>
        <v>1000</v>
      </c>
      <c r="M307" s="150"/>
      <c r="N307" s="166"/>
    </row>
    <row r="308" spans="2:14">
      <c r="B308" s="165"/>
      <c r="C308" s="150"/>
      <c r="D308" s="150"/>
      <c r="E308" s="150"/>
      <c r="F308" s="150"/>
      <c r="G308" s="150"/>
      <c r="H308" s="150"/>
      <c r="I308" s="150"/>
      <c r="J308" s="150"/>
      <c r="K308" s="150"/>
      <c r="L308" s="151"/>
      <c r="M308" s="150"/>
      <c r="N308" s="166"/>
    </row>
    <row r="309" spans="2:14" ht="12.75" customHeight="1">
      <c r="B309" s="167"/>
      <c r="C309" s="153"/>
      <c r="D309" s="372" t="s">
        <v>54</v>
      </c>
      <c r="E309" s="372"/>
      <c r="F309" s="372"/>
      <c r="G309" s="372"/>
      <c r="H309" s="372"/>
      <c r="I309" s="372"/>
      <c r="J309" s="372"/>
      <c r="K309" s="150"/>
      <c r="L309" s="151" t="s">
        <v>11</v>
      </c>
      <c r="M309" s="150"/>
      <c r="N309" s="166"/>
    </row>
    <row r="310" spans="2:14" ht="9.75" customHeight="1">
      <c r="B310" s="165"/>
      <c r="C310" s="150"/>
      <c r="D310" s="150"/>
      <c r="E310" s="150"/>
      <c r="F310" s="150"/>
      <c r="G310" s="150"/>
      <c r="H310" s="150"/>
      <c r="I310" s="150"/>
      <c r="J310" s="150"/>
      <c r="K310" s="150"/>
      <c r="L310" s="151"/>
      <c r="M310" s="150"/>
      <c r="N310" s="166"/>
    </row>
    <row r="311" spans="2:14">
      <c r="B311" s="165"/>
      <c r="C311" s="160" t="s">
        <v>12</v>
      </c>
      <c r="D311" s="150"/>
      <c r="E311" s="150"/>
      <c r="F311" s="150"/>
      <c r="G311" s="150"/>
      <c r="H311" s="150"/>
      <c r="I311" s="150"/>
      <c r="J311" s="150"/>
      <c r="K311" s="150"/>
      <c r="L311" s="151"/>
      <c r="M311" s="150"/>
      <c r="N311" s="166"/>
    </row>
    <row r="312" spans="2:14">
      <c r="B312" s="165"/>
      <c r="C312" s="160" t="s">
        <v>13</v>
      </c>
      <c r="D312" s="150"/>
      <c r="E312" s="150"/>
      <c r="F312" s="150"/>
      <c r="G312" s="150"/>
      <c r="H312" s="150"/>
      <c r="I312" s="150"/>
      <c r="J312" s="150"/>
      <c r="K312" s="150"/>
      <c r="L312" s="151"/>
      <c r="M312" s="150"/>
      <c r="N312" s="166"/>
    </row>
    <row r="313" spans="2:14">
      <c r="B313" s="165"/>
      <c r="C313" s="160" t="s">
        <v>14</v>
      </c>
      <c r="D313" s="150"/>
      <c r="E313" s="150"/>
      <c r="F313" s="150"/>
      <c r="G313" s="374" t="s">
        <v>16</v>
      </c>
      <c r="H313" s="374"/>
      <c r="I313" s="374"/>
      <c r="J313" s="374"/>
      <c r="K313" s="374"/>
      <c r="L313" s="374"/>
      <c r="M313" s="150"/>
      <c r="N313" s="166"/>
    </row>
    <row r="314" spans="2:14" ht="4.5" customHeight="1">
      <c r="B314" s="165"/>
      <c r="C314" s="150"/>
      <c r="D314" s="150"/>
      <c r="E314" s="150"/>
      <c r="F314" s="150"/>
      <c r="G314" s="374"/>
      <c r="H314" s="374"/>
      <c r="I314" s="374"/>
      <c r="J314" s="374"/>
      <c r="K314" s="374"/>
      <c r="L314" s="374"/>
      <c r="M314" s="150"/>
      <c r="N314" s="166"/>
    </row>
    <row r="315" spans="2:14" ht="15" customHeight="1">
      <c r="B315" s="165"/>
      <c r="C315" s="150" t="s">
        <v>15</v>
      </c>
      <c r="D315" s="376"/>
      <c r="E315" s="376"/>
      <c r="F315" s="150"/>
      <c r="G315" s="375"/>
      <c r="H315" s="375"/>
      <c r="I315" s="375"/>
      <c r="J315" s="375"/>
      <c r="K315" s="375"/>
      <c r="L315" s="375"/>
      <c r="M315" s="150"/>
      <c r="N315" s="166"/>
    </row>
    <row r="316" spans="2:14" ht="13.5" thickBot="1">
      <c r="B316" s="168"/>
      <c r="C316" s="169"/>
      <c r="D316" s="176"/>
      <c r="E316" s="176"/>
      <c r="F316" s="169"/>
      <c r="G316" s="176"/>
      <c r="H316" s="176"/>
      <c r="I316" s="176"/>
      <c r="J316" s="176"/>
      <c r="K316" s="176"/>
      <c r="L316" s="177"/>
      <c r="M316" s="169"/>
      <c r="N316" s="171"/>
    </row>
    <row r="317" spans="2:14">
      <c r="B317" s="161"/>
      <c r="C317" s="175" t="s">
        <v>28</v>
      </c>
      <c r="D317" s="162"/>
      <c r="E317" s="162"/>
      <c r="F317" s="162"/>
      <c r="G317" s="162"/>
      <c r="H317" s="162"/>
      <c r="I317" s="162"/>
      <c r="J317" s="162"/>
      <c r="K317" s="162"/>
      <c r="L317" s="163">
        <v>121</v>
      </c>
      <c r="M317" s="162"/>
      <c r="N317" s="164"/>
    </row>
    <row r="318" spans="2:14">
      <c r="B318" s="165"/>
      <c r="C318" s="159" t="s">
        <v>27</v>
      </c>
      <c r="D318" s="150"/>
      <c r="E318" s="150"/>
      <c r="F318" s="150"/>
      <c r="G318" s="172" t="s">
        <v>29</v>
      </c>
      <c r="H318" s="371">
        <f ca="1">TODAY()</f>
        <v>40814</v>
      </c>
      <c r="I318" s="371"/>
      <c r="J318" s="371"/>
      <c r="K318" s="150"/>
      <c r="L318" s="151"/>
      <c r="M318" s="150"/>
      <c r="N318" s="166"/>
    </row>
    <row r="319" spans="2:14">
      <c r="B319" s="165"/>
      <c r="C319" s="150"/>
      <c r="D319" s="150"/>
      <c r="E319" s="150"/>
      <c r="F319" s="150"/>
      <c r="G319" s="150"/>
      <c r="H319" s="150"/>
      <c r="I319" s="150"/>
      <c r="J319" s="150"/>
      <c r="K319" s="150"/>
      <c r="L319" s="151"/>
      <c r="M319" s="150"/>
      <c r="N319" s="166"/>
    </row>
    <row r="320" spans="2:14" ht="13.5" thickBot="1">
      <c r="B320" s="165"/>
      <c r="C320" s="150" t="s">
        <v>8</v>
      </c>
      <c r="D320" s="150"/>
      <c r="E320" s="150"/>
      <c r="F320" s="150"/>
      <c r="G320" s="150"/>
      <c r="H320" s="150"/>
      <c r="I320" s="150"/>
      <c r="J320" s="150"/>
      <c r="K320" s="150"/>
      <c r="L320" s="151"/>
      <c r="M320" s="150"/>
      <c r="N320" s="166"/>
    </row>
    <row r="321" spans="2:14" ht="13.5" thickBot="1">
      <c r="B321" s="165"/>
      <c r="C321" s="150" t="s">
        <v>9</v>
      </c>
      <c r="D321" s="372" t="str">
        <f>'2nd'!B28</f>
        <v>Nielsen, Ian</v>
      </c>
      <c r="E321" s="372"/>
      <c r="F321" s="372"/>
      <c r="G321" s="372"/>
      <c r="H321" s="372"/>
      <c r="I321" s="372"/>
      <c r="J321" s="150" t="s">
        <v>10</v>
      </c>
      <c r="K321" s="150"/>
      <c r="L321" s="152">
        <f>'2nd'!P28</f>
        <v>5300</v>
      </c>
      <c r="M321" s="150"/>
      <c r="N321" s="166"/>
    </row>
    <row r="322" spans="2:14">
      <c r="B322" s="165"/>
      <c r="C322" s="150"/>
      <c r="D322" s="150"/>
      <c r="E322" s="150"/>
      <c r="F322" s="150"/>
      <c r="G322" s="150"/>
      <c r="H322" s="150"/>
      <c r="I322" s="150"/>
      <c r="J322" s="150"/>
      <c r="K322" s="150"/>
      <c r="L322" s="151"/>
      <c r="M322" s="150"/>
      <c r="N322" s="166"/>
    </row>
    <row r="323" spans="2:14">
      <c r="B323" s="167"/>
      <c r="C323" s="153"/>
      <c r="D323" s="372" t="s">
        <v>202</v>
      </c>
      <c r="E323" s="372"/>
      <c r="F323" s="372"/>
      <c r="G323" s="372"/>
      <c r="H323" s="372"/>
      <c r="I323" s="372"/>
      <c r="J323" s="372"/>
      <c r="K323" s="150"/>
      <c r="L323" s="151" t="s">
        <v>11</v>
      </c>
      <c r="M323" s="150"/>
      <c r="N323" s="166"/>
    </row>
    <row r="324" spans="2:14">
      <c r="B324" s="165"/>
      <c r="C324" s="150"/>
      <c r="D324" s="150"/>
      <c r="E324" s="150"/>
      <c r="F324" s="150"/>
      <c r="G324" s="150"/>
      <c r="H324" s="150"/>
      <c r="I324" s="150"/>
      <c r="J324" s="150"/>
      <c r="K324" s="150"/>
      <c r="L324" s="151"/>
      <c r="M324" s="150"/>
      <c r="N324" s="166"/>
    </row>
    <row r="325" spans="2:14">
      <c r="B325" s="165"/>
      <c r="C325" s="160" t="s">
        <v>12</v>
      </c>
      <c r="D325" s="150"/>
      <c r="E325" s="150"/>
      <c r="F325" s="150"/>
      <c r="G325" s="150"/>
      <c r="H325" s="150"/>
      <c r="I325" s="150"/>
      <c r="J325" s="150"/>
      <c r="K325" s="150"/>
      <c r="L325" s="151"/>
      <c r="M325" s="150"/>
      <c r="N325" s="166"/>
    </row>
    <row r="326" spans="2:14">
      <c r="B326" s="165"/>
      <c r="C326" s="160" t="s">
        <v>13</v>
      </c>
      <c r="D326" s="150"/>
      <c r="E326" s="150"/>
      <c r="F326" s="150"/>
      <c r="G326" s="150"/>
      <c r="H326" s="150"/>
      <c r="I326" s="150"/>
      <c r="J326" s="150"/>
      <c r="K326" s="150"/>
      <c r="L326" s="151"/>
      <c r="M326" s="150"/>
      <c r="N326" s="166"/>
    </row>
    <row r="327" spans="2:14">
      <c r="B327" s="165"/>
      <c r="C327" s="160" t="s">
        <v>14</v>
      </c>
      <c r="D327" s="150"/>
      <c r="E327" s="150"/>
      <c r="F327" s="150"/>
      <c r="G327" s="374" t="s">
        <v>16</v>
      </c>
      <c r="H327" s="374"/>
      <c r="I327" s="374"/>
      <c r="J327" s="374"/>
      <c r="K327" s="374"/>
      <c r="L327" s="374"/>
      <c r="M327" s="150"/>
      <c r="N327" s="166"/>
    </row>
    <row r="328" spans="2:14" ht="8.25" customHeight="1">
      <c r="B328" s="165"/>
      <c r="C328" s="150"/>
      <c r="D328" s="150"/>
      <c r="E328" s="150"/>
      <c r="F328" s="150"/>
      <c r="G328" s="374"/>
      <c r="H328" s="374"/>
      <c r="I328" s="374"/>
      <c r="J328" s="374"/>
      <c r="K328" s="374"/>
      <c r="L328" s="374"/>
      <c r="M328" s="150"/>
      <c r="N328" s="166"/>
    </row>
    <row r="329" spans="2:14" ht="15" customHeight="1">
      <c r="B329" s="165"/>
      <c r="C329" s="150" t="s">
        <v>15</v>
      </c>
      <c r="D329" s="372"/>
      <c r="E329" s="372"/>
      <c r="F329" s="150"/>
      <c r="G329" s="375"/>
      <c r="H329" s="375"/>
      <c r="I329" s="375"/>
      <c r="J329" s="375"/>
      <c r="K329" s="375"/>
      <c r="L329" s="375"/>
      <c r="M329" s="150"/>
      <c r="N329" s="166"/>
    </row>
    <row r="330" spans="2:14" ht="8.25" customHeight="1" thickBot="1">
      <c r="B330" s="168"/>
      <c r="C330" s="169"/>
      <c r="D330" s="169"/>
      <c r="E330" s="169"/>
      <c r="F330" s="169"/>
      <c r="G330" s="169"/>
      <c r="H330" s="169"/>
      <c r="I330" s="169"/>
      <c r="J330" s="169"/>
      <c r="K330" s="169"/>
      <c r="L330" s="170"/>
      <c r="M330" s="169"/>
      <c r="N330" s="171"/>
    </row>
    <row r="331" spans="2:14" ht="6" customHeight="1" thickBot="1"/>
    <row r="332" spans="2:14">
      <c r="B332" s="161"/>
      <c r="C332" s="175" t="s">
        <v>28</v>
      </c>
      <c r="D332" s="162"/>
      <c r="E332" s="162"/>
      <c r="F332" s="162"/>
      <c r="G332" s="162"/>
      <c r="H332" s="162"/>
      <c r="I332" s="162"/>
      <c r="J332" s="162"/>
      <c r="K332" s="162"/>
      <c r="L332" s="163">
        <v>122</v>
      </c>
      <c r="M332" s="162"/>
      <c r="N332" s="164"/>
    </row>
    <row r="333" spans="2:14">
      <c r="B333" s="165"/>
      <c r="C333" s="159" t="s">
        <v>27</v>
      </c>
      <c r="D333" s="150"/>
      <c r="E333" s="150"/>
      <c r="F333" s="150"/>
      <c r="G333" s="172" t="s">
        <v>29</v>
      </c>
      <c r="H333" s="371">
        <f ca="1">TODAY()</f>
        <v>40814</v>
      </c>
      <c r="I333" s="371"/>
      <c r="J333" s="371"/>
      <c r="K333" s="150"/>
      <c r="L333" s="151"/>
      <c r="M333" s="150"/>
      <c r="N333" s="166"/>
    </row>
    <row r="334" spans="2:14">
      <c r="B334" s="165"/>
      <c r="C334" s="150"/>
      <c r="D334" s="150"/>
      <c r="E334" s="150"/>
      <c r="F334" s="150"/>
      <c r="G334" s="150"/>
      <c r="H334" s="150"/>
      <c r="I334" s="150"/>
      <c r="J334" s="150"/>
      <c r="K334" s="150"/>
      <c r="L334" s="151"/>
      <c r="M334" s="150"/>
      <c r="N334" s="166"/>
    </row>
    <row r="335" spans="2:14" ht="13.5" thickBot="1">
      <c r="B335" s="165"/>
      <c r="C335" s="150" t="s">
        <v>8</v>
      </c>
      <c r="D335" s="150"/>
      <c r="E335" s="150"/>
      <c r="F335" s="150"/>
      <c r="G335" s="150"/>
      <c r="H335" s="150"/>
      <c r="I335" s="150"/>
      <c r="J335" s="150"/>
      <c r="K335" s="150"/>
      <c r="L335" s="151"/>
      <c r="M335" s="150"/>
      <c r="N335" s="166"/>
    </row>
    <row r="336" spans="2:14" ht="13.5" thickBot="1">
      <c r="B336" s="165"/>
      <c r="C336" s="150" t="s">
        <v>9</v>
      </c>
      <c r="D336" s="372" t="str">
        <f>'2nd'!B29</f>
        <v>Garcia, Valeria</v>
      </c>
      <c r="E336" s="372"/>
      <c r="F336" s="372"/>
      <c r="G336" s="372"/>
      <c r="H336" s="372"/>
      <c r="I336" s="372"/>
      <c r="J336" s="150" t="s">
        <v>10</v>
      </c>
      <c r="K336" s="150"/>
      <c r="L336" s="152">
        <f>'2nd'!P29</f>
        <v>5300</v>
      </c>
      <c r="M336" s="150"/>
      <c r="N336" s="166"/>
    </row>
    <row r="337" spans="2:14">
      <c r="B337" s="165"/>
      <c r="C337" s="150"/>
      <c r="D337" s="150"/>
      <c r="E337" s="150"/>
      <c r="F337" s="150"/>
      <c r="G337" s="150"/>
      <c r="H337" s="150"/>
      <c r="I337" s="150"/>
      <c r="J337" s="150"/>
      <c r="K337" s="150"/>
      <c r="L337" s="151"/>
      <c r="M337" s="150"/>
      <c r="N337" s="166"/>
    </row>
    <row r="338" spans="2:14">
      <c r="B338" s="167"/>
      <c r="C338" s="153"/>
      <c r="D338" s="372" t="s">
        <v>202</v>
      </c>
      <c r="E338" s="372"/>
      <c r="F338" s="372"/>
      <c r="G338" s="372"/>
      <c r="H338" s="372"/>
      <c r="I338" s="372"/>
      <c r="J338" s="372"/>
      <c r="K338" s="150"/>
      <c r="L338" s="151" t="s">
        <v>11</v>
      </c>
      <c r="M338" s="150"/>
      <c r="N338" s="166"/>
    </row>
    <row r="339" spans="2:14">
      <c r="B339" s="165"/>
      <c r="C339" s="150"/>
      <c r="D339" s="150"/>
      <c r="E339" s="150"/>
      <c r="F339" s="150"/>
      <c r="G339" s="150"/>
      <c r="H339" s="150"/>
      <c r="I339" s="150"/>
      <c r="J339" s="150"/>
      <c r="K339" s="150"/>
      <c r="L339" s="151"/>
      <c r="M339" s="150"/>
      <c r="N339" s="166"/>
    </row>
    <row r="340" spans="2:14">
      <c r="B340" s="165"/>
      <c r="C340" s="160" t="s">
        <v>12</v>
      </c>
      <c r="D340" s="150"/>
      <c r="E340" s="150"/>
      <c r="F340" s="150"/>
      <c r="G340" s="150"/>
      <c r="H340" s="150"/>
      <c r="I340" s="150"/>
      <c r="J340" s="150"/>
      <c r="K340" s="150"/>
      <c r="L340" s="151"/>
      <c r="M340" s="150"/>
      <c r="N340" s="166"/>
    </row>
    <row r="341" spans="2:14">
      <c r="B341" s="165"/>
      <c r="C341" s="160" t="s">
        <v>13</v>
      </c>
      <c r="D341" s="150"/>
      <c r="E341" s="150"/>
      <c r="F341" s="150"/>
      <c r="G341" s="150"/>
      <c r="H341" s="150"/>
      <c r="I341" s="150"/>
      <c r="J341" s="150"/>
      <c r="K341" s="150"/>
      <c r="L341" s="151"/>
      <c r="M341" s="150"/>
      <c r="N341" s="166"/>
    </row>
    <row r="342" spans="2:14">
      <c r="B342" s="165"/>
      <c r="C342" s="160" t="s">
        <v>14</v>
      </c>
      <c r="D342" s="150"/>
      <c r="E342" s="150"/>
      <c r="F342" s="150"/>
      <c r="G342" s="374" t="s">
        <v>16</v>
      </c>
      <c r="H342" s="374"/>
      <c r="I342" s="374"/>
      <c r="J342" s="374"/>
      <c r="K342" s="374"/>
      <c r="L342" s="374"/>
      <c r="M342" s="150"/>
      <c r="N342" s="166"/>
    </row>
    <row r="343" spans="2:14">
      <c r="B343" s="165"/>
      <c r="C343" s="150"/>
      <c r="D343" s="150"/>
      <c r="E343" s="150"/>
      <c r="F343" s="150"/>
      <c r="G343" s="374"/>
      <c r="H343" s="374"/>
      <c r="I343" s="374"/>
      <c r="J343" s="374"/>
      <c r="K343" s="374"/>
      <c r="L343" s="374"/>
      <c r="M343" s="150"/>
      <c r="N343" s="166"/>
    </row>
    <row r="344" spans="2:14" ht="15" customHeight="1">
      <c r="B344" s="165"/>
      <c r="C344" s="150" t="s">
        <v>15</v>
      </c>
      <c r="D344" s="372"/>
      <c r="E344" s="372"/>
      <c r="F344" s="150"/>
      <c r="G344" s="375"/>
      <c r="H344" s="375"/>
      <c r="I344" s="375"/>
      <c r="J344" s="375"/>
      <c r="K344" s="375"/>
      <c r="L344" s="375"/>
      <c r="M344" s="150"/>
      <c r="N344" s="166"/>
    </row>
    <row r="345" spans="2:14" ht="13.5" thickBot="1">
      <c r="B345" s="168"/>
      <c r="C345" s="169"/>
      <c r="D345" s="169"/>
      <c r="E345" s="169"/>
      <c r="F345" s="169"/>
      <c r="G345" s="169"/>
      <c r="H345" s="169"/>
      <c r="I345" s="169"/>
      <c r="J345" s="169"/>
      <c r="K345" s="169"/>
      <c r="L345" s="170"/>
      <c r="M345" s="169"/>
      <c r="N345" s="171"/>
    </row>
    <row r="346" spans="2:14" ht="8.25" customHeight="1" thickBot="1"/>
    <row r="347" spans="2:14">
      <c r="B347" s="161"/>
      <c r="C347" s="175" t="s">
        <v>28</v>
      </c>
      <c r="D347" s="162"/>
      <c r="E347" s="162"/>
      <c r="F347" s="162"/>
      <c r="G347" s="162"/>
      <c r="H347" s="162"/>
      <c r="I347" s="162"/>
      <c r="J347" s="162"/>
      <c r="K347" s="162"/>
      <c r="L347" s="163">
        <v>123</v>
      </c>
      <c r="M347" s="162"/>
      <c r="N347" s="164"/>
    </row>
    <row r="348" spans="2:14">
      <c r="B348" s="165"/>
      <c r="C348" s="159" t="s">
        <v>27</v>
      </c>
      <c r="D348" s="150"/>
      <c r="E348" s="150"/>
      <c r="F348" s="150"/>
      <c r="G348" s="172" t="s">
        <v>29</v>
      </c>
      <c r="H348" s="371">
        <f ca="1">TODAY()</f>
        <v>40814</v>
      </c>
      <c r="I348" s="371"/>
      <c r="J348" s="371"/>
      <c r="K348" s="150"/>
      <c r="L348" s="151"/>
      <c r="M348" s="150"/>
      <c r="N348" s="166"/>
    </row>
    <row r="349" spans="2:14">
      <c r="B349" s="165"/>
      <c r="C349" s="150"/>
      <c r="D349" s="150"/>
      <c r="E349" s="150"/>
      <c r="F349" s="150"/>
      <c r="G349" s="150"/>
      <c r="H349" s="150"/>
      <c r="I349" s="150"/>
      <c r="J349" s="150"/>
      <c r="K349" s="150"/>
      <c r="L349" s="151"/>
      <c r="M349" s="150"/>
      <c r="N349" s="166"/>
    </row>
    <row r="350" spans="2:14" ht="13.5" thickBot="1">
      <c r="B350" s="165"/>
      <c r="C350" s="150" t="s">
        <v>8</v>
      </c>
      <c r="D350" s="150"/>
      <c r="E350" s="150"/>
      <c r="F350" s="150"/>
      <c r="G350" s="150"/>
      <c r="H350" s="150"/>
      <c r="I350" s="150"/>
      <c r="J350" s="150"/>
      <c r="K350" s="150"/>
      <c r="L350" s="151"/>
      <c r="M350" s="150"/>
      <c r="N350" s="166"/>
    </row>
    <row r="351" spans="2:14" ht="13.5" thickBot="1">
      <c r="B351" s="165"/>
      <c r="C351" s="150" t="s">
        <v>9</v>
      </c>
      <c r="D351" s="372" t="str">
        <f>'2nd'!B30</f>
        <v>Schwartz, Jackie</v>
      </c>
      <c r="E351" s="372"/>
      <c r="F351" s="372"/>
      <c r="G351" s="372"/>
      <c r="H351" s="372"/>
      <c r="I351" s="372"/>
      <c r="J351" s="150" t="s">
        <v>10</v>
      </c>
      <c r="K351" s="150"/>
      <c r="L351" s="152">
        <f>'2nd'!P30</f>
        <v>5300</v>
      </c>
      <c r="M351" s="150"/>
      <c r="N351" s="166"/>
    </row>
    <row r="352" spans="2:14">
      <c r="B352" s="165"/>
      <c r="C352" s="150"/>
      <c r="D352" s="150"/>
      <c r="E352" s="150"/>
      <c r="F352" s="150"/>
      <c r="G352" s="150"/>
      <c r="H352" s="150"/>
      <c r="I352" s="150"/>
      <c r="J352" s="150"/>
      <c r="K352" s="150"/>
      <c r="L352" s="151"/>
      <c r="M352" s="150"/>
      <c r="N352" s="166"/>
    </row>
    <row r="353" spans="2:14">
      <c r="B353" s="167"/>
      <c r="C353" s="153"/>
      <c r="D353" s="372" t="s">
        <v>202</v>
      </c>
      <c r="E353" s="372"/>
      <c r="F353" s="372"/>
      <c r="G353" s="372"/>
      <c r="H353" s="372"/>
      <c r="I353" s="372"/>
      <c r="J353" s="372"/>
      <c r="K353" s="150"/>
      <c r="L353" s="151" t="s">
        <v>11</v>
      </c>
      <c r="M353" s="150"/>
      <c r="N353" s="166"/>
    </row>
    <row r="354" spans="2:14" ht="7.5" customHeight="1">
      <c r="B354" s="165"/>
      <c r="C354" s="150"/>
      <c r="D354" s="150"/>
      <c r="E354" s="150"/>
      <c r="F354" s="150"/>
      <c r="G354" s="150"/>
      <c r="H354" s="150"/>
      <c r="I354" s="150"/>
      <c r="J354" s="150"/>
      <c r="K354" s="150"/>
      <c r="L354" s="151"/>
      <c r="M354" s="150"/>
      <c r="N354" s="166"/>
    </row>
    <row r="355" spans="2:14">
      <c r="B355" s="165"/>
      <c r="C355" s="160" t="s">
        <v>12</v>
      </c>
      <c r="D355" s="150"/>
      <c r="E355" s="150"/>
      <c r="F355" s="150"/>
      <c r="G355" s="150"/>
      <c r="H355" s="150"/>
      <c r="I355" s="150"/>
      <c r="J355" s="150"/>
      <c r="K355" s="150"/>
      <c r="L355" s="151"/>
      <c r="M355" s="150"/>
      <c r="N355" s="166"/>
    </row>
    <row r="356" spans="2:14">
      <c r="B356" s="165"/>
      <c r="C356" s="160" t="s">
        <v>13</v>
      </c>
      <c r="D356" s="150"/>
      <c r="E356" s="150"/>
      <c r="F356" s="150"/>
      <c r="G356" s="150"/>
      <c r="H356" s="150"/>
      <c r="I356" s="150"/>
      <c r="J356" s="150"/>
      <c r="K356" s="150"/>
      <c r="L356" s="151"/>
      <c r="M356" s="150"/>
      <c r="N356" s="166"/>
    </row>
    <row r="357" spans="2:14">
      <c r="B357" s="165"/>
      <c r="C357" s="160" t="s">
        <v>14</v>
      </c>
      <c r="D357" s="150"/>
      <c r="E357" s="150"/>
      <c r="F357" s="150"/>
      <c r="G357" s="374" t="s">
        <v>16</v>
      </c>
      <c r="H357" s="374"/>
      <c r="I357" s="374"/>
      <c r="J357" s="374"/>
      <c r="K357" s="374"/>
      <c r="L357" s="374"/>
      <c r="M357" s="150"/>
      <c r="N357" s="166"/>
    </row>
    <row r="358" spans="2:14">
      <c r="B358" s="165"/>
      <c r="C358" s="150"/>
      <c r="D358" s="150"/>
      <c r="E358" s="150"/>
      <c r="F358" s="150"/>
      <c r="G358" s="374"/>
      <c r="H358" s="374"/>
      <c r="I358" s="374"/>
      <c r="J358" s="374"/>
      <c r="K358" s="374"/>
      <c r="L358" s="374"/>
      <c r="M358" s="150"/>
      <c r="N358" s="166"/>
    </row>
    <row r="359" spans="2:14" ht="15" customHeight="1">
      <c r="B359" s="165"/>
      <c r="C359" s="150" t="s">
        <v>15</v>
      </c>
      <c r="D359" s="372"/>
      <c r="E359" s="372"/>
      <c r="F359" s="150"/>
      <c r="G359" s="375"/>
      <c r="H359" s="375"/>
      <c r="I359" s="375"/>
      <c r="J359" s="375"/>
      <c r="K359" s="375"/>
      <c r="L359" s="375"/>
      <c r="M359" s="150"/>
      <c r="N359" s="166"/>
    </row>
    <row r="360" spans="2:14" ht="13.5" thickBot="1">
      <c r="B360" s="168"/>
      <c r="C360" s="169"/>
      <c r="D360" s="169"/>
      <c r="E360" s="169"/>
      <c r="F360" s="169"/>
      <c r="G360" s="169"/>
      <c r="H360" s="169"/>
      <c r="I360" s="169"/>
      <c r="J360" s="169"/>
      <c r="K360" s="169"/>
      <c r="L360" s="170"/>
      <c r="M360" s="169"/>
      <c r="N360" s="171"/>
    </row>
    <row r="361" spans="2:14" ht="13.5" thickBot="1"/>
    <row r="362" spans="2:14">
      <c r="B362" s="161"/>
      <c r="C362" s="175" t="s">
        <v>28</v>
      </c>
      <c r="D362" s="162"/>
      <c r="E362" s="162"/>
      <c r="F362" s="162"/>
      <c r="G362" s="162"/>
      <c r="H362" s="162"/>
      <c r="I362" s="162"/>
      <c r="J362" s="162"/>
      <c r="K362" s="162"/>
      <c r="L362" s="163">
        <v>124</v>
      </c>
      <c r="M362" s="162"/>
      <c r="N362" s="164"/>
    </row>
    <row r="363" spans="2:14">
      <c r="B363" s="165"/>
      <c r="C363" s="159" t="s">
        <v>27</v>
      </c>
      <c r="D363" s="150"/>
      <c r="E363" s="150"/>
      <c r="F363" s="150"/>
      <c r="G363" s="172" t="s">
        <v>29</v>
      </c>
      <c r="H363" s="371">
        <f ca="1">TODAY()</f>
        <v>40814</v>
      </c>
      <c r="I363" s="371"/>
      <c r="J363" s="371"/>
      <c r="K363" s="150"/>
      <c r="L363" s="151"/>
      <c r="M363" s="150"/>
      <c r="N363" s="166"/>
    </row>
    <row r="364" spans="2:14" ht="7.5" customHeight="1">
      <c r="B364" s="165"/>
      <c r="C364" s="150"/>
      <c r="D364" s="150"/>
      <c r="E364" s="150"/>
      <c r="F364" s="150"/>
      <c r="G364" s="150"/>
      <c r="H364" s="150"/>
      <c r="I364" s="150"/>
      <c r="J364" s="150"/>
      <c r="K364" s="150"/>
      <c r="L364" s="151"/>
      <c r="M364" s="150"/>
      <c r="N364" s="166"/>
    </row>
    <row r="365" spans="2:14" ht="13.5" thickBot="1">
      <c r="B365" s="165"/>
      <c r="C365" s="150" t="s">
        <v>8</v>
      </c>
      <c r="D365" s="150"/>
      <c r="E365" s="150"/>
      <c r="F365" s="150"/>
      <c r="G365" s="150"/>
      <c r="H365" s="150"/>
      <c r="I365" s="150"/>
      <c r="J365" s="150"/>
      <c r="K365" s="150"/>
      <c r="L365" s="151"/>
      <c r="M365" s="150"/>
      <c r="N365" s="166"/>
    </row>
    <row r="366" spans="2:14" ht="13.5" thickBot="1">
      <c r="B366" s="165"/>
      <c r="C366" s="150" t="s">
        <v>9</v>
      </c>
      <c r="D366" s="372">
        <f>'2nd'!B31</f>
        <v>0</v>
      </c>
      <c r="E366" s="372"/>
      <c r="F366" s="372"/>
      <c r="G366" s="372"/>
      <c r="H366" s="372"/>
      <c r="I366" s="372"/>
      <c r="J366" s="150" t="s">
        <v>10</v>
      </c>
      <c r="K366" s="150"/>
      <c r="L366" s="152">
        <f>'2nd'!P31</f>
        <v>1000</v>
      </c>
      <c r="M366" s="150"/>
      <c r="N366" s="166"/>
    </row>
    <row r="367" spans="2:14">
      <c r="B367" s="165"/>
      <c r="C367" s="150"/>
      <c r="D367" s="150"/>
      <c r="E367" s="150"/>
      <c r="F367" s="150"/>
      <c r="G367" s="150"/>
      <c r="H367" s="150"/>
      <c r="I367" s="150"/>
      <c r="J367" s="150"/>
      <c r="K367" s="150"/>
      <c r="L367" s="151"/>
      <c r="M367" s="150"/>
      <c r="N367" s="166"/>
    </row>
    <row r="368" spans="2:14">
      <c r="B368" s="167"/>
      <c r="C368" s="153"/>
      <c r="D368" s="372" t="s">
        <v>55</v>
      </c>
      <c r="E368" s="372"/>
      <c r="F368" s="372"/>
      <c r="G368" s="372"/>
      <c r="H368" s="372"/>
      <c r="I368" s="372"/>
      <c r="J368" s="372"/>
      <c r="K368" s="150"/>
      <c r="L368" s="151" t="s">
        <v>11</v>
      </c>
      <c r="M368" s="150"/>
      <c r="N368" s="166"/>
    </row>
    <row r="369" spans="2:14" ht="9.75" customHeight="1">
      <c r="B369" s="165"/>
      <c r="C369" s="150"/>
      <c r="D369" s="150"/>
      <c r="E369" s="150"/>
      <c r="F369" s="150"/>
      <c r="G369" s="150"/>
      <c r="H369" s="150"/>
      <c r="I369" s="150"/>
      <c r="J369" s="150"/>
      <c r="K369" s="150"/>
      <c r="L369" s="151"/>
      <c r="M369" s="150"/>
      <c r="N369" s="166"/>
    </row>
    <row r="370" spans="2:14">
      <c r="B370" s="165"/>
      <c r="C370" s="160" t="s">
        <v>12</v>
      </c>
      <c r="D370" s="150"/>
      <c r="E370" s="150"/>
      <c r="F370" s="150"/>
      <c r="G370" s="150"/>
      <c r="H370" s="150"/>
      <c r="I370" s="150"/>
      <c r="J370" s="150"/>
      <c r="K370" s="150"/>
      <c r="L370" s="151"/>
      <c r="M370" s="150"/>
      <c r="N370" s="166"/>
    </row>
    <row r="371" spans="2:14">
      <c r="B371" s="165"/>
      <c r="C371" s="160" t="s">
        <v>13</v>
      </c>
      <c r="D371" s="150"/>
      <c r="E371" s="150"/>
      <c r="F371" s="150"/>
      <c r="G371" s="150"/>
      <c r="H371" s="150"/>
      <c r="I371" s="150"/>
      <c r="J371" s="150"/>
      <c r="K371" s="150"/>
      <c r="L371" s="151"/>
      <c r="M371" s="150"/>
      <c r="N371" s="166"/>
    </row>
    <row r="372" spans="2:14">
      <c r="B372" s="165"/>
      <c r="C372" s="160" t="s">
        <v>14</v>
      </c>
      <c r="D372" s="150"/>
      <c r="E372" s="150"/>
      <c r="F372" s="150"/>
      <c r="G372" s="374" t="s">
        <v>16</v>
      </c>
      <c r="H372" s="374"/>
      <c r="I372" s="374"/>
      <c r="J372" s="374"/>
      <c r="K372" s="374"/>
      <c r="L372" s="374"/>
      <c r="M372" s="150"/>
      <c r="N372" s="166"/>
    </row>
    <row r="373" spans="2:14" ht="9.75" customHeight="1">
      <c r="B373" s="165"/>
      <c r="C373" s="150"/>
      <c r="D373" s="150"/>
      <c r="E373" s="150"/>
      <c r="F373" s="150"/>
      <c r="G373" s="374"/>
      <c r="H373" s="374"/>
      <c r="I373" s="374"/>
      <c r="J373" s="374"/>
      <c r="K373" s="374"/>
      <c r="L373" s="374"/>
      <c r="M373" s="150"/>
      <c r="N373" s="166"/>
    </row>
    <row r="374" spans="2:14" ht="15" customHeight="1">
      <c r="B374" s="165"/>
      <c r="C374" s="150" t="s">
        <v>15</v>
      </c>
      <c r="D374" s="372"/>
      <c r="E374" s="372"/>
      <c r="F374" s="150"/>
      <c r="G374" s="375"/>
      <c r="H374" s="375"/>
      <c r="I374" s="375"/>
      <c r="J374" s="375"/>
      <c r="K374" s="375"/>
      <c r="L374" s="375"/>
      <c r="M374" s="150"/>
      <c r="N374" s="166"/>
    </row>
    <row r="375" spans="2:14" ht="18.75" customHeight="1" thickBot="1">
      <c r="B375" s="168"/>
      <c r="C375" s="169"/>
      <c r="D375" s="169"/>
      <c r="E375" s="169"/>
      <c r="F375" s="169"/>
      <c r="G375" s="169"/>
      <c r="H375" s="169"/>
      <c r="I375" s="169"/>
      <c r="J375" s="169"/>
      <c r="K375" s="169"/>
      <c r="L375" s="170"/>
      <c r="M375" s="169"/>
      <c r="N375" s="171"/>
    </row>
    <row r="376" spans="2:14" ht="5.25" customHeight="1">
      <c r="B376" s="161"/>
      <c r="C376" s="162"/>
      <c r="D376" s="162"/>
      <c r="E376" s="162"/>
      <c r="F376" s="162"/>
      <c r="G376" s="162"/>
      <c r="H376" s="162"/>
      <c r="I376" s="162"/>
      <c r="J376" s="162"/>
      <c r="K376" s="162"/>
      <c r="L376" s="163"/>
      <c r="M376" s="162"/>
      <c r="N376" s="164"/>
    </row>
    <row r="377" spans="2:14">
      <c r="B377" s="165"/>
      <c r="C377" s="159" t="s">
        <v>28</v>
      </c>
      <c r="D377" s="150"/>
      <c r="E377" s="150"/>
      <c r="F377" s="150"/>
      <c r="G377" s="150"/>
      <c r="H377" s="150"/>
      <c r="I377" s="150"/>
      <c r="J377" s="150"/>
      <c r="K377" s="150"/>
      <c r="L377" s="151">
        <v>125</v>
      </c>
      <c r="M377" s="150"/>
      <c r="N377" s="166"/>
    </row>
    <row r="378" spans="2:14">
      <c r="B378" s="165"/>
      <c r="C378" s="159" t="s">
        <v>27</v>
      </c>
      <c r="D378" s="150"/>
      <c r="E378" s="150"/>
      <c r="F378" s="150"/>
      <c r="G378" s="172" t="s">
        <v>29</v>
      </c>
      <c r="H378" s="371">
        <f ca="1">TODAY()</f>
        <v>40814</v>
      </c>
      <c r="I378" s="371"/>
      <c r="J378" s="371"/>
      <c r="K378" s="150"/>
      <c r="L378" s="151"/>
      <c r="M378" s="150"/>
      <c r="N378" s="166"/>
    </row>
    <row r="379" spans="2:14">
      <c r="B379" s="165"/>
      <c r="C379" s="150"/>
      <c r="D379" s="150"/>
      <c r="E379" s="150"/>
      <c r="F379" s="150"/>
      <c r="G379" s="150"/>
      <c r="H379" s="150"/>
      <c r="I379" s="150"/>
      <c r="J379" s="150"/>
      <c r="K379" s="150"/>
      <c r="L379" s="151"/>
      <c r="M379" s="150"/>
      <c r="N379" s="166"/>
    </row>
    <row r="380" spans="2:14" ht="13.5" thickBot="1">
      <c r="B380" s="165"/>
      <c r="C380" s="150" t="s">
        <v>8</v>
      </c>
      <c r="D380" s="150"/>
      <c r="E380" s="150"/>
      <c r="F380" s="150"/>
      <c r="G380" s="150"/>
      <c r="H380" s="150"/>
      <c r="I380" s="150"/>
      <c r="J380" s="150"/>
      <c r="K380" s="150"/>
      <c r="L380" s="151"/>
      <c r="M380" s="150"/>
      <c r="N380" s="166"/>
    </row>
    <row r="381" spans="2:14" ht="13.5" thickBot="1">
      <c r="B381" s="165"/>
      <c r="C381" s="150" t="s">
        <v>9</v>
      </c>
      <c r="D381" s="372" t="str">
        <f>'2nd'!B32</f>
        <v>Yepez, Kameron</v>
      </c>
      <c r="E381" s="372"/>
      <c r="F381" s="372"/>
      <c r="G381" s="372"/>
      <c r="H381" s="372"/>
      <c r="I381" s="372"/>
      <c r="J381" s="150" t="s">
        <v>10</v>
      </c>
      <c r="K381" s="150"/>
      <c r="L381" s="152">
        <f>'2nd'!P32</f>
        <v>4200</v>
      </c>
      <c r="M381" s="150"/>
      <c r="N381" s="166"/>
    </row>
    <row r="382" spans="2:14">
      <c r="B382" s="165"/>
      <c r="C382" s="150"/>
      <c r="D382" s="150"/>
      <c r="E382" s="150"/>
      <c r="F382" s="150"/>
      <c r="G382" s="150"/>
      <c r="H382" s="150"/>
      <c r="I382" s="150"/>
      <c r="J382" s="150"/>
      <c r="K382" s="150"/>
      <c r="L382" s="151"/>
      <c r="M382" s="150"/>
      <c r="N382" s="166"/>
    </row>
    <row r="383" spans="2:14">
      <c r="B383" s="167"/>
      <c r="C383" s="153"/>
      <c r="D383" s="372" t="s">
        <v>203</v>
      </c>
      <c r="E383" s="372"/>
      <c r="F383" s="372"/>
      <c r="G383" s="372"/>
      <c r="H383" s="372"/>
      <c r="I383" s="372"/>
      <c r="J383" s="372"/>
      <c r="K383" s="150"/>
      <c r="L383" s="151" t="s">
        <v>11</v>
      </c>
      <c r="M383" s="150"/>
      <c r="N383" s="166"/>
    </row>
    <row r="384" spans="2:14">
      <c r="B384" s="165"/>
      <c r="C384" s="150"/>
      <c r="D384" s="150"/>
      <c r="E384" s="150"/>
      <c r="F384" s="150"/>
      <c r="G384" s="150"/>
      <c r="H384" s="150"/>
      <c r="I384" s="150"/>
      <c r="J384" s="150"/>
      <c r="K384" s="150"/>
      <c r="L384" s="151"/>
      <c r="M384" s="150"/>
      <c r="N384" s="166"/>
    </row>
    <row r="385" spans="2:14">
      <c r="B385" s="165"/>
      <c r="C385" s="160" t="s">
        <v>12</v>
      </c>
      <c r="D385" s="150"/>
      <c r="E385" s="150"/>
      <c r="F385" s="150"/>
      <c r="G385" s="150"/>
      <c r="H385" s="150"/>
      <c r="I385" s="150"/>
      <c r="J385" s="150"/>
      <c r="K385" s="150"/>
      <c r="L385" s="151"/>
      <c r="M385" s="150"/>
      <c r="N385" s="166"/>
    </row>
    <row r="386" spans="2:14">
      <c r="B386" s="165"/>
      <c r="C386" s="160" t="s">
        <v>13</v>
      </c>
      <c r="D386" s="150"/>
      <c r="E386" s="150"/>
      <c r="F386" s="150"/>
      <c r="G386" s="150"/>
      <c r="H386" s="150"/>
      <c r="I386" s="150"/>
      <c r="J386" s="150"/>
      <c r="K386" s="150"/>
      <c r="L386" s="151"/>
      <c r="M386" s="150"/>
      <c r="N386" s="166"/>
    </row>
    <row r="387" spans="2:14">
      <c r="B387" s="165"/>
      <c r="C387" s="160" t="s">
        <v>14</v>
      </c>
      <c r="D387" s="150"/>
      <c r="E387" s="150"/>
      <c r="F387" s="150"/>
      <c r="G387" s="374" t="s">
        <v>16</v>
      </c>
      <c r="H387" s="374"/>
      <c r="I387" s="374"/>
      <c r="J387" s="374"/>
      <c r="K387" s="374"/>
      <c r="L387" s="374"/>
      <c r="M387" s="150"/>
      <c r="N387" s="166"/>
    </row>
    <row r="388" spans="2:14">
      <c r="B388" s="165"/>
      <c r="C388" s="150"/>
      <c r="D388" s="150"/>
      <c r="E388" s="150"/>
      <c r="F388" s="150"/>
      <c r="G388" s="374"/>
      <c r="H388" s="374"/>
      <c r="I388" s="374"/>
      <c r="J388" s="374"/>
      <c r="K388" s="374"/>
      <c r="L388" s="374"/>
      <c r="M388" s="150"/>
      <c r="N388" s="166"/>
    </row>
    <row r="389" spans="2:14" ht="15" customHeight="1">
      <c r="B389" s="165"/>
      <c r="C389" s="150" t="s">
        <v>15</v>
      </c>
      <c r="D389" s="372"/>
      <c r="E389" s="372"/>
      <c r="F389" s="150"/>
      <c r="G389" s="375"/>
      <c r="H389" s="375"/>
      <c r="I389" s="375"/>
      <c r="J389" s="375"/>
      <c r="K389" s="375"/>
      <c r="L389" s="375"/>
      <c r="M389" s="150"/>
      <c r="N389" s="166"/>
    </row>
    <row r="390" spans="2:14" ht="13.5" thickBot="1">
      <c r="B390" s="168"/>
      <c r="C390" s="169"/>
      <c r="D390" s="169"/>
      <c r="E390" s="169"/>
      <c r="F390" s="169"/>
      <c r="G390" s="169"/>
      <c r="H390" s="169"/>
      <c r="I390" s="169"/>
      <c r="J390" s="169"/>
      <c r="K390" s="169"/>
      <c r="L390" s="170"/>
      <c r="M390" s="169"/>
      <c r="N390" s="171"/>
    </row>
    <row r="391" spans="2:14" ht="5.25" customHeight="1" thickBot="1"/>
    <row r="392" spans="2:14" ht="6.75" customHeight="1">
      <c r="B392" s="161"/>
      <c r="C392" s="162"/>
      <c r="D392" s="162"/>
      <c r="E392" s="162"/>
      <c r="F392" s="162"/>
      <c r="G392" s="162"/>
      <c r="H392" s="162"/>
      <c r="I392" s="162"/>
      <c r="J392" s="162"/>
      <c r="K392" s="162"/>
      <c r="L392" s="163"/>
      <c r="M392" s="162"/>
      <c r="N392" s="164"/>
    </row>
    <row r="393" spans="2:14">
      <c r="B393" s="165"/>
      <c r="C393" s="159" t="s">
        <v>28</v>
      </c>
      <c r="D393" s="150"/>
      <c r="E393" s="150"/>
      <c r="F393" s="150"/>
      <c r="G393" s="150"/>
      <c r="H393" s="150"/>
      <c r="I393" s="150"/>
      <c r="J393" s="150"/>
      <c r="K393" s="150"/>
      <c r="L393" s="151">
        <v>126</v>
      </c>
      <c r="M393" s="150"/>
      <c r="N393" s="166"/>
    </row>
    <row r="394" spans="2:14">
      <c r="B394" s="165"/>
      <c r="C394" s="159" t="s">
        <v>27</v>
      </c>
      <c r="D394" s="150"/>
      <c r="E394" s="150"/>
      <c r="F394" s="150"/>
      <c r="G394" s="172" t="s">
        <v>29</v>
      </c>
      <c r="H394" s="371">
        <f ca="1">TODAY()</f>
        <v>40814</v>
      </c>
      <c r="I394" s="371"/>
      <c r="J394" s="371"/>
      <c r="K394" s="150"/>
      <c r="L394" s="151"/>
      <c r="M394" s="150"/>
      <c r="N394" s="166"/>
    </row>
    <row r="395" spans="2:14" ht="6" customHeight="1">
      <c r="B395" s="165"/>
      <c r="C395" s="150"/>
      <c r="D395" s="150"/>
      <c r="E395" s="150"/>
      <c r="F395" s="150"/>
      <c r="G395" s="150"/>
      <c r="H395" s="150"/>
      <c r="I395" s="150"/>
      <c r="J395" s="150"/>
      <c r="K395" s="150"/>
      <c r="L395" s="151"/>
      <c r="M395" s="150"/>
      <c r="N395" s="166"/>
    </row>
    <row r="396" spans="2:14" ht="13.5" thickBot="1">
      <c r="B396" s="165"/>
      <c r="C396" s="150" t="s">
        <v>8</v>
      </c>
      <c r="D396" s="150"/>
      <c r="E396" s="150"/>
      <c r="F396" s="150"/>
      <c r="G396" s="150"/>
      <c r="H396" s="150"/>
      <c r="I396" s="150"/>
      <c r="J396" s="150"/>
      <c r="K396" s="150"/>
      <c r="L396" s="151"/>
      <c r="M396" s="150"/>
      <c r="N396" s="166"/>
    </row>
    <row r="397" spans="2:14" ht="13.5" thickBot="1">
      <c r="B397" s="165"/>
      <c r="C397" s="150" t="s">
        <v>9</v>
      </c>
      <c r="D397" s="372" t="str">
        <f>'2nd'!B34</f>
        <v>Larsen, McKenna</v>
      </c>
      <c r="E397" s="372"/>
      <c r="F397" s="372"/>
      <c r="G397" s="372"/>
      <c r="H397" s="372"/>
      <c r="I397" s="372"/>
      <c r="J397" s="150" t="s">
        <v>10</v>
      </c>
      <c r="K397" s="150"/>
      <c r="L397" s="152">
        <f>'2nd'!P34</f>
        <v>5500</v>
      </c>
      <c r="M397" s="150"/>
      <c r="N397" s="166"/>
    </row>
    <row r="398" spans="2:14">
      <c r="B398" s="165"/>
      <c r="C398" s="150"/>
      <c r="D398" s="150"/>
      <c r="E398" s="150"/>
      <c r="F398" s="150"/>
      <c r="G398" s="150"/>
      <c r="H398" s="150"/>
      <c r="I398" s="150"/>
      <c r="J398" s="150"/>
      <c r="K398" s="150"/>
      <c r="L398" s="151"/>
      <c r="M398" s="150"/>
      <c r="N398" s="166"/>
    </row>
    <row r="399" spans="2:14">
      <c r="B399" s="167"/>
      <c r="C399" s="153"/>
      <c r="D399" s="372" t="s">
        <v>204</v>
      </c>
      <c r="E399" s="372"/>
      <c r="F399" s="372"/>
      <c r="G399" s="372"/>
      <c r="H399" s="372"/>
      <c r="I399" s="372"/>
      <c r="J399" s="372"/>
      <c r="K399" s="150"/>
      <c r="L399" s="151" t="s">
        <v>11</v>
      </c>
      <c r="M399" s="150"/>
      <c r="N399" s="166"/>
    </row>
    <row r="400" spans="2:14">
      <c r="B400" s="165"/>
      <c r="C400" s="150"/>
      <c r="D400" s="150"/>
      <c r="E400" s="150"/>
      <c r="F400" s="150"/>
      <c r="G400" s="150"/>
      <c r="H400" s="150"/>
      <c r="I400" s="150"/>
      <c r="J400" s="150"/>
      <c r="K400" s="150"/>
      <c r="L400" s="151"/>
      <c r="M400" s="150"/>
      <c r="N400" s="166"/>
    </row>
    <row r="401" spans="2:14">
      <c r="B401" s="165"/>
      <c r="C401" s="160" t="s">
        <v>12</v>
      </c>
      <c r="D401" s="150"/>
      <c r="E401" s="150"/>
      <c r="F401" s="150"/>
      <c r="G401" s="150"/>
      <c r="H401" s="150"/>
      <c r="I401" s="150"/>
      <c r="J401" s="150"/>
      <c r="K401" s="150"/>
      <c r="L401" s="151"/>
      <c r="M401" s="150"/>
      <c r="N401" s="166"/>
    </row>
    <row r="402" spans="2:14">
      <c r="B402" s="165"/>
      <c r="C402" s="160" t="s">
        <v>13</v>
      </c>
      <c r="D402" s="150"/>
      <c r="E402" s="150"/>
      <c r="F402" s="150"/>
      <c r="G402" s="150"/>
      <c r="H402" s="150"/>
      <c r="I402" s="150"/>
      <c r="J402" s="150"/>
      <c r="K402" s="150"/>
      <c r="L402" s="151"/>
      <c r="M402" s="150"/>
      <c r="N402" s="166"/>
    </row>
    <row r="403" spans="2:14">
      <c r="B403" s="165"/>
      <c r="C403" s="160" t="s">
        <v>14</v>
      </c>
      <c r="D403" s="150"/>
      <c r="E403" s="150"/>
      <c r="F403" s="150"/>
      <c r="G403" s="374" t="s">
        <v>16</v>
      </c>
      <c r="H403" s="374"/>
      <c r="I403" s="374"/>
      <c r="J403" s="374"/>
      <c r="K403" s="374"/>
      <c r="L403" s="374"/>
      <c r="M403" s="150"/>
      <c r="N403" s="166"/>
    </row>
    <row r="404" spans="2:14" ht="7.5" customHeight="1">
      <c r="B404" s="165"/>
      <c r="C404" s="150"/>
      <c r="D404" s="150"/>
      <c r="E404" s="150"/>
      <c r="F404" s="150"/>
      <c r="G404" s="374"/>
      <c r="H404" s="374"/>
      <c r="I404" s="374"/>
      <c r="J404" s="374"/>
      <c r="K404" s="374"/>
      <c r="L404" s="374"/>
      <c r="M404" s="150"/>
      <c r="N404" s="166"/>
    </row>
    <row r="405" spans="2:14" ht="15" customHeight="1">
      <c r="B405" s="165"/>
      <c r="C405" s="150" t="s">
        <v>15</v>
      </c>
      <c r="D405" s="372"/>
      <c r="E405" s="372"/>
      <c r="F405" s="150"/>
      <c r="G405" s="375"/>
      <c r="H405" s="375"/>
      <c r="I405" s="375"/>
      <c r="J405" s="375"/>
      <c r="K405" s="375"/>
      <c r="L405" s="375"/>
      <c r="M405" s="150"/>
      <c r="N405" s="166"/>
    </row>
    <row r="406" spans="2:14" ht="13.5" thickBot="1">
      <c r="B406" s="168"/>
      <c r="C406" s="169"/>
      <c r="D406" s="169"/>
      <c r="E406" s="169"/>
      <c r="F406" s="169"/>
      <c r="G406" s="169"/>
      <c r="H406" s="169"/>
      <c r="I406" s="169"/>
      <c r="J406" s="169"/>
      <c r="K406" s="169"/>
      <c r="L406" s="170"/>
      <c r="M406" s="169"/>
      <c r="N406" s="171"/>
    </row>
    <row r="407" spans="2:14" ht="6" customHeight="1" thickBot="1"/>
    <row r="408" spans="2:14" ht="4.5" customHeight="1">
      <c r="B408" s="161"/>
      <c r="C408" s="162"/>
      <c r="D408" s="162"/>
      <c r="E408" s="162"/>
      <c r="F408" s="162"/>
      <c r="G408" s="162"/>
      <c r="H408" s="162"/>
      <c r="I408" s="162"/>
      <c r="J408" s="162"/>
      <c r="K408" s="162"/>
      <c r="L408" s="163"/>
      <c r="M408" s="162"/>
      <c r="N408" s="164"/>
    </row>
    <row r="409" spans="2:14">
      <c r="B409" s="165"/>
      <c r="C409" s="159" t="s">
        <v>28</v>
      </c>
      <c r="D409" s="150"/>
      <c r="E409" s="150"/>
      <c r="F409" s="150"/>
      <c r="G409" s="150"/>
      <c r="H409" s="150"/>
      <c r="I409" s="150"/>
      <c r="J409" s="150"/>
      <c r="K409" s="150"/>
      <c r="L409" s="151">
        <v>127</v>
      </c>
      <c r="M409" s="150"/>
      <c r="N409" s="166"/>
    </row>
    <row r="410" spans="2:14">
      <c r="B410" s="165"/>
      <c r="C410" s="159" t="s">
        <v>27</v>
      </c>
      <c r="D410" s="150"/>
      <c r="E410" s="150"/>
      <c r="F410" s="150"/>
      <c r="G410" s="172" t="s">
        <v>29</v>
      </c>
      <c r="H410" s="371">
        <f ca="1">TODAY()</f>
        <v>40814</v>
      </c>
      <c r="I410" s="371"/>
      <c r="J410" s="371"/>
      <c r="K410" s="150"/>
      <c r="L410" s="151"/>
      <c r="M410" s="150"/>
      <c r="N410" s="166"/>
    </row>
    <row r="411" spans="2:14">
      <c r="B411" s="165"/>
      <c r="C411" s="150"/>
      <c r="D411" s="150"/>
      <c r="E411" s="150"/>
      <c r="F411" s="150"/>
      <c r="G411" s="150"/>
      <c r="H411" s="150"/>
      <c r="I411" s="150"/>
      <c r="J411" s="150"/>
      <c r="K411" s="150"/>
      <c r="L411" s="151"/>
      <c r="M411" s="150"/>
      <c r="N411" s="166"/>
    </row>
    <row r="412" spans="2:14" ht="13.5" thickBot="1">
      <c r="B412" s="165"/>
      <c r="C412" s="150" t="s">
        <v>8</v>
      </c>
      <c r="D412" s="150"/>
      <c r="E412" s="150"/>
      <c r="F412" s="150"/>
      <c r="G412" s="150"/>
      <c r="H412" s="150"/>
      <c r="I412" s="150"/>
      <c r="J412" s="150"/>
      <c r="K412" s="150"/>
      <c r="L412" s="151"/>
      <c r="M412" s="150"/>
      <c r="N412" s="166"/>
    </row>
    <row r="413" spans="2:14" ht="13.5" thickBot="1">
      <c r="B413" s="165"/>
      <c r="C413" s="150" t="s">
        <v>9</v>
      </c>
      <c r="D413" s="372" t="str">
        <f>'2nd'!B35</f>
        <v>Gordon, London</v>
      </c>
      <c r="E413" s="372"/>
      <c r="F413" s="372"/>
      <c r="G413" s="372"/>
      <c r="H413" s="372"/>
      <c r="I413" s="372"/>
      <c r="J413" s="150" t="s">
        <v>10</v>
      </c>
      <c r="K413" s="150"/>
      <c r="L413" s="152">
        <f>'2nd'!P35</f>
        <v>5500</v>
      </c>
      <c r="M413" s="150"/>
      <c r="N413" s="166"/>
    </row>
    <row r="414" spans="2:14">
      <c r="B414" s="165"/>
      <c r="C414" s="150"/>
      <c r="D414" s="150"/>
      <c r="E414" s="150"/>
      <c r="F414" s="150"/>
      <c r="G414" s="150"/>
      <c r="H414" s="150"/>
      <c r="I414" s="150"/>
      <c r="J414" s="150"/>
      <c r="K414" s="150"/>
      <c r="L414" s="151"/>
      <c r="M414" s="150"/>
      <c r="N414" s="166"/>
    </row>
    <row r="415" spans="2:14">
      <c r="B415" s="167"/>
      <c r="C415" s="153"/>
      <c r="D415" s="372" t="s">
        <v>204</v>
      </c>
      <c r="E415" s="372"/>
      <c r="F415" s="372"/>
      <c r="G415" s="372"/>
      <c r="H415" s="372"/>
      <c r="I415" s="372"/>
      <c r="J415" s="372"/>
      <c r="K415" s="150"/>
      <c r="L415" s="151" t="s">
        <v>11</v>
      </c>
      <c r="M415" s="150"/>
      <c r="N415" s="166"/>
    </row>
    <row r="416" spans="2:14" ht="9" customHeight="1">
      <c r="B416" s="165"/>
      <c r="C416" s="150"/>
      <c r="D416" s="150"/>
      <c r="E416" s="150"/>
      <c r="F416" s="150"/>
      <c r="G416" s="150"/>
      <c r="H416" s="150"/>
      <c r="I416" s="150"/>
      <c r="J416" s="150"/>
      <c r="K416" s="150"/>
      <c r="L416" s="151"/>
      <c r="M416" s="150"/>
      <c r="N416" s="166"/>
    </row>
    <row r="417" spans="2:14">
      <c r="B417" s="165"/>
      <c r="C417" s="160" t="s">
        <v>12</v>
      </c>
      <c r="D417" s="150"/>
      <c r="E417" s="150"/>
      <c r="F417" s="150"/>
      <c r="G417" s="150"/>
      <c r="H417" s="150"/>
      <c r="I417" s="150"/>
      <c r="J417" s="150"/>
      <c r="K417" s="150"/>
      <c r="L417" s="151"/>
      <c r="M417" s="150"/>
      <c r="N417" s="166"/>
    </row>
    <row r="418" spans="2:14">
      <c r="B418" s="165"/>
      <c r="C418" s="160" t="s">
        <v>13</v>
      </c>
      <c r="D418" s="150"/>
      <c r="E418" s="150"/>
      <c r="F418" s="150"/>
      <c r="G418" s="150"/>
      <c r="H418" s="150"/>
      <c r="I418" s="150"/>
      <c r="J418" s="150"/>
      <c r="K418" s="150"/>
      <c r="L418" s="151"/>
      <c r="M418" s="150"/>
      <c r="N418" s="166"/>
    </row>
    <row r="419" spans="2:14">
      <c r="B419" s="165"/>
      <c r="C419" s="160" t="s">
        <v>14</v>
      </c>
      <c r="D419" s="150"/>
      <c r="E419" s="150"/>
      <c r="F419" s="150"/>
      <c r="G419" s="374" t="s">
        <v>16</v>
      </c>
      <c r="H419" s="374"/>
      <c r="I419" s="374"/>
      <c r="J419" s="374"/>
      <c r="K419" s="374"/>
      <c r="L419" s="374"/>
      <c r="M419" s="150"/>
      <c r="N419" s="166"/>
    </row>
    <row r="420" spans="2:14" ht="9" customHeight="1">
      <c r="B420" s="165"/>
      <c r="C420" s="150"/>
      <c r="D420" s="150"/>
      <c r="E420" s="150"/>
      <c r="F420" s="150"/>
      <c r="G420" s="374"/>
      <c r="H420" s="374"/>
      <c r="I420" s="374"/>
      <c r="J420" s="374"/>
      <c r="K420" s="374"/>
      <c r="L420" s="374"/>
      <c r="M420" s="150"/>
      <c r="N420" s="166"/>
    </row>
    <row r="421" spans="2:14" ht="15" customHeight="1">
      <c r="B421" s="165"/>
      <c r="C421" s="150" t="s">
        <v>15</v>
      </c>
      <c r="D421" s="372"/>
      <c r="E421" s="372"/>
      <c r="F421" s="150"/>
      <c r="G421" s="375"/>
      <c r="H421" s="375"/>
      <c r="I421" s="375"/>
      <c r="J421" s="375"/>
      <c r="K421" s="375"/>
      <c r="L421" s="375"/>
      <c r="M421" s="150"/>
      <c r="N421" s="166"/>
    </row>
    <row r="422" spans="2:14" ht="13.5" thickBot="1">
      <c r="B422" s="168"/>
      <c r="C422" s="169"/>
      <c r="D422" s="169"/>
      <c r="E422" s="169"/>
      <c r="F422" s="169"/>
      <c r="G422" s="169"/>
      <c r="H422" s="169"/>
      <c r="I422" s="169"/>
      <c r="J422" s="169"/>
      <c r="K422" s="169"/>
      <c r="L422" s="170"/>
      <c r="M422" s="169"/>
      <c r="N422" s="171"/>
    </row>
    <row r="423" spans="2:14" ht="5.25" customHeight="1" thickBot="1"/>
    <row r="424" spans="2:14" ht="5.25" customHeight="1">
      <c r="B424" s="161"/>
      <c r="C424" s="162"/>
      <c r="D424" s="162"/>
      <c r="E424" s="162"/>
      <c r="F424" s="162"/>
      <c r="G424" s="162"/>
      <c r="H424" s="162"/>
      <c r="I424" s="162"/>
      <c r="J424" s="162"/>
      <c r="K424" s="162"/>
      <c r="L424" s="163"/>
      <c r="M424" s="162"/>
      <c r="N424" s="164"/>
    </row>
    <row r="425" spans="2:14">
      <c r="B425" s="165"/>
      <c r="C425" s="159" t="s">
        <v>28</v>
      </c>
      <c r="D425" s="150"/>
      <c r="E425" s="150"/>
      <c r="F425" s="150"/>
      <c r="G425" s="150"/>
      <c r="H425" s="150"/>
      <c r="I425" s="150"/>
      <c r="J425" s="150"/>
      <c r="K425" s="150"/>
      <c r="L425" s="151">
        <v>128</v>
      </c>
      <c r="M425" s="150"/>
      <c r="N425" s="166"/>
    </row>
    <row r="426" spans="2:14">
      <c r="B426" s="165"/>
      <c r="C426" s="159" t="s">
        <v>27</v>
      </c>
      <c r="D426" s="150"/>
      <c r="E426" s="150"/>
      <c r="F426" s="150"/>
      <c r="G426" s="172" t="s">
        <v>29</v>
      </c>
      <c r="H426" s="371">
        <f ca="1">TODAY()</f>
        <v>40814</v>
      </c>
      <c r="I426" s="371"/>
      <c r="J426" s="371"/>
      <c r="K426" s="150"/>
      <c r="L426" s="151"/>
      <c r="M426" s="150"/>
      <c r="N426" s="166"/>
    </row>
    <row r="427" spans="2:14">
      <c r="B427" s="165"/>
      <c r="C427" s="150"/>
      <c r="D427" s="150"/>
      <c r="E427" s="150"/>
      <c r="F427" s="150"/>
      <c r="G427" s="150"/>
      <c r="H427" s="150"/>
      <c r="I427" s="150"/>
      <c r="J427" s="150"/>
      <c r="K427" s="150"/>
      <c r="L427" s="151"/>
      <c r="M427" s="150"/>
      <c r="N427" s="166"/>
    </row>
    <row r="428" spans="2:14" ht="13.5" thickBot="1">
      <c r="B428" s="165"/>
      <c r="C428" s="150" t="s">
        <v>8</v>
      </c>
      <c r="D428" s="150"/>
      <c r="E428" s="150"/>
      <c r="F428" s="150"/>
      <c r="G428" s="150"/>
      <c r="H428" s="150"/>
      <c r="I428" s="150"/>
      <c r="J428" s="150"/>
      <c r="K428" s="150"/>
      <c r="L428" s="151"/>
      <c r="M428" s="150"/>
      <c r="N428" s="166"/>
    </row>
    <row r="429" spans="2:14" ht="13.5" thickBot="1">
      <c r="B429" s="165"/>
      <c r="C429" s="150" t="s">
        <v>9</v>
      </c>
      <c r="D429" s="372" t="str">
        <f>'2nd'!B36</f>
        <v>Lapray, Jacob</v>
      </c>
      <c r="E429" s="372"/>
      <c r="F429" s="372"/>
      <c r="G429" s="372"/>
      <c r="H429" s="372"/>
      <c r="I429" s="372"/>
      <c r="J429" s="150" t="s">
        <v>10</v>
      </c>
      <c r="K429" s="150"/>
      <c r="L429" s="152">
        <f>'2nd'!P36</f>
        <v>5500</v>
      </c>
      <c r="M429" s="150"/>
      <c r="N429" s="166"/>
    </row>
    <row r="430" spans="2:14">
      <c r="B430" s="165"/>
      <c r="C430" s="150"/>
      <c r="D430" s="150"/>
      <c r="E430" s="150"/>
      <c r="F430" s="150"/>
      <c r="G430" s="150"/>
      <c r="H430" s="150"/>
      <c r="I430" s="150"/>
      <c r="J430" s="150"/>
      <c r="K430" s="150"/>
      <c r="L430" s="151"/>
      <c r="M430" s="150"/>
      <c r="N430" s="166"/>
    </row>
    <row r="431" spans="2:14" ht="12" customHeight="1">
      <c r="B431" s="167"/>
      <c r="C431" s="153"/>
      <c r="D431" s="372" t="s">
        <v>204</v>
      </c>
      <c r="E431" s="372"/>
      <c r="F431" s="372"/>
      <c r="G431" s="372"/>
      <c r="H431" s="372"/>
      <c r="I431" s="372"/>
      <c r="J431" s="372"/>
      <c r="K431" s="150"/>
      <c r="L431" s="151" t="s">
        <v>11</v>
      </c>
      <c r="M431" s="150"/>
      <c r="N431" s="166"/>
    </row>
    <row r="432" spans="2:14" ht="8.25" customHeight="1">
      <c r="B432" s="165"/>
      <c r="C432" s="150"/>
      <c r="D432" s="150"/>
      <c r="E432" s="150"/>
      <c r="F432" s="150"/>
      <c r="G432" s="150"/>
      <c r="H432" s="150"/>
      <c r="I432" s="150"/>
      <c r="J432" s="150"/>
      <c r="K432" s="150"/>
      <c r="L432" s="151"/>
      <c r="M432" s="150"/>
      <c r="N432" s="166"/>
    </row>
    <row r="433" spans="2:14">
      <c r="B433" s="165"/>
      <c r="C433" s="160" t="s">
        <v>12</v>
      </c>
      <c r="D433" s="150"/>
      <c r="E433" s="150"/>
      <c r="F433" s="150"/>
      <c r="G433" s="150"/>
      <c r="H433" s="150"/>
      <c r="I433" s="150"/>
      <c r="J433" s="150"/>
      <c r="K433" s="150"/>
      <c r="L433" s="151"/>
      <c r="M433" s="150"/>
      <c r="N433" s="166"/>
    </row>
    <row r="434" spans="2:14">
      <c r="B434" s="165"/>
      <c r="C434" s="160" t="s">
        <v>13</v>
      </c>
      <c r="D434" s="150"/>
      <c r="E434" s="150"/>
      <c r="F434" s="150"/>
      <c r="G434" s="150"/>
      <c r="H434" s="150"/>
      <c r="I434" s="150"/>
      <c r="J434" s="150"/>
      <c r="K434" s="150"/>
      <c r="L434" s="151"/>
      <c r="M434" s="150"/>
      <c r="N434" s="166"/>
    </row>
    <row r="435" spans="2:14">
      <c r="B435" s="165"/>
      <c r="C435" s="160" t="s">
        <v>14</v>
      </c>
      <c r="D435" s="150"/>
      <c r="E435" s="150"/>
      <c r="F435" s="150"/>
      <c r="G435" s="374" t="s">
        <v>16</v>
      </c>
      <c r="H435" s="374"/>
      <c r="I435" s="374"/>
      <c r="J435" s="374"/>
      <c r="K435" s="374"/>
      <c r="L435" s="374"/>
      <c r="M435" s="150"/>
      <c r="N435" s="166"/>
    </row>
    <row r="436" spans="2:14" ht="7.5" customHeight="1">
      <c r="B436" s="165"/>
      <c r="C436" s="150"/>
      <c r="D436" s="150"/>
      <c r="E436" s="150"/>
      <c r="F436" s="150"/>
      <c r="G436" s="374"/>
      <c r="H436" s="374"/>
      <c r="I436" s="374"/>
      <c r="J436" s="374"/>
      <c r="K436" s="374"/>
      <c r="L436" s="374"/>
      <c r="M436" s="150"/>
      <c r="N436" s="166"/>
    </row>
    <row r="437" spans="2:14" ht="15" customHeight="1">
      <c r="B437" s="165"/>
      <c r="C437" s="150" t="s">
        <v>15</v>
      </c>
      <c r="D437" s="372"/>
      <c r="E437" s="372"/>
      <c r="F437" s="150"/>
      <c r="G437" s="375"/>
      <c r="H437" s="375"/>
      <c r="I437" s="375"/>
      <c r="J437" s="375"/>
      <c r="K437" s="375"/>
      <c r="L437" s="375"/>
      <c r="M437" s="150"/>
      <c r="N437" s="166"/>
    </row>
    <row r="438" spans="2:14" ht="13.5" thickBot="1">
      <c r="B438" s="168"/>
      <c r="C438" s="169"/>
      <c r="D438" s="169"/>
      <c r="E438" s="169"/>
      <c r="F438" s="169"/>
      <c r="G438" s="169"/>
      <c r="H438" s="169"/>
      <c r="I438" s="169"/>
      <c r="J438" s="169"/>
      <c r="K438" s="169"/>
      <c r="L438" s="170"/>
      <c r="M438" s="169"/>
      <c r="N438" s="171"/>
    </row>
    <row r="439" spans="2:14" ht="6.75" customHeight="1">
      <c r="B439" s="161"/>
      <c r="C439" s="162"/>
      <c r="D439" s="162"/>
      <c r="E439" s="162"/>
      <c r="F439" s="162"/>
      <c r="G439" s="162"/>
      <c r="H439" s="162"/>
      <c r="I439" s="162"/>
      <c r="J439" s="162"/>
      <c r="K439" s="162"/>
      <c r="L439" s="163"/>
      <c r="M439" s="162"/>
      <c r="N439" s="164"/>
    </row>
    <row r="440" spans="2:14">
      <c r="B440" s="165"/>
      <c r="C440" s="159" t="s">
        <v>28</v>
      </c>
      <c r="D440" s="150"/>
      <c r="E440" s="150"/>
      <c r="F440" s="150"/>
      <c r="G440" s="150"/>
      <c r="H440" s="150"/>
      <c r="I440" s="150"/>
      <c r="J440" s="150"/>
      <c r="K440" s="150"/>
      <c r="L440" s="151">
        <v>129</v>
      </c>
      <c r="M440" s="150"/>
      <c r="N440" s="166"/>
    </row>
    <row r="441" spans="2:14">
      <c r="B441" s="165"/>
      <c r="C441" s="159" t="s">
        <v>27</v>
      </c>
      <c r="D441" s="150"/>
      <c r="E441" s="150"/>
      <c r="F441" s="150"/>
      <c r="G441" s="172" t="s">
        <v>29</v>
      </c>
      <c r="H441" s="371">
        <f ca="1">TODAY()</f>
        <v>40814</v>
      </c>
      <c r="I441" s="371"/>
      <c r="J441" s="371"/>
      <c r="K441" s="150"/>
      <c r="L441" s="151"/>
      <c r="M441" s="150"/>
      <c r="N441" s="166"/>
    </row>
    <row r="442" spans="2:14">
      <c r="B442" s="165"/>
      <c r="C442" s="150"/>
      <c r="D442" s="150"/>
      <c r="E442" s="150"/>
      <c r="F442" s="150"/>
      <c r="G442" s="150"/>
      <c r="H442" s="150"/>
      <c r="I442" s="150"/>
      <c r="J442" s="150"/>
      <c r="K442" s="150"/>
      <c r="L442" s="151"/>
      <c r="M442" s="150"/>
      <c r="N442" s="166"/>
    </row>
    <row r="443" spans="2:14" ht="13.5" thickBot="1">
      <c r="B443" s="165"/>
      <c r="C443" s="150" t="s">
        <v>8</v>
      </c>
      <c r="D443" s="150"/>
      <c r="E443" s="150"/>
      <c r="F443" s="150"/>
      <c r="G443" s="150"/>
      <c r="H443" s="150"/>
      <c r="I443" s="150"/>
      <c r="J443" s="150"/>
      <c r="K443" s="150"/>
      <c r="L443" s="151"/>
      <c r="M443" s="150"/>
      <c r="N443" s="166"/>
    </row>
    <row r="444" spans="2:14" ht="13.5" thickBot="1">
      <c r="B444" s="165"/>
      <c r="C444" s="150" t="s">
        <v>9</v>
      </c>
      <c r="D444" s="372" t="str">
        <f>'2nd'!B37</f>
        <v>Marr, Jordan</v>
      </c>
      <c r="E444" s="372"/>
      <c r="F444" s="372"/>
      <c r="G444" s="372"/>
      <c r="H444" s="372"/>
      <c r="I444" s="372"/>
      <c r="J444" s="150" t="s">
        <v>10</v>
      </c>
      <c r="K444" s="150"/>
      <c r="L444" s="152">
        <f>'2nd'!P37</f>
        <v>4000</v>
      </c>
      <c r="M444" s="150"/>
      <c r="N444" s="166"/>
    </row>
    <row r="445" spans="2:14">
      <c r="B445" s="165"/>
      <c r="C445" s="150"/>
      <c r="D445" s="150"/>
      <c r="E445" s="150"/>
      <c r="F445" s="150"/>
      <c r="G445" s="150"/>
      <c r="H445" s="150"/>
      <c r="I445" s="150"/>
      <c r="J445" s="150"/>
      <c r="K445" s="150"/>
      <c r="L445" s="151"/>
      <c r="M445" s="150"/>
      <c r="N445" s="166"/>
    </row>
    <row r="446" spans="2:14">
      <c r="B446" s="167"/>
      <c r="C446" s="153"/>
      <c r="D446" s="372" t="s">
        <v>60</v>
      </c>
      <c r="E446" s="372"/>
      <c r="F446" s="372"/>
      <c r="G446" s="372"/>
      <c r="H446" s="372"/>
      <c r="I446" s="372"/>
      <c r="J446" s="372"/>
      <c r="K446" s="150"/>
      <c r="L446" s="151" t="s">
        <v>11</v>
      </c>
      <c r="M446" s="150"/>
      <c r="N446" s="166"/>
    </row>
    <row r="447" spans="2:14">
      <c r="B447" s="165"/>
      <c r="C447" s="150"/>
      <c r="D447" s="150"/>
      <c r="E447" s="150"/>
      <c r="F447" s="150"/>
      <c r="G447" s="150"/>
      <c r="H447" s="150"/>
      <c r="I447" s="150"/>
      <c r="J447" s="150"/>
      <c r="K447" s="150"/>
      <c r="L447" s="151"/>
      <c r="M447" s="150"/>
      <c r="N447" s="166"/>
    </row>
    <row r="448" spans="2:14">
      <c r="B448" s="165"/>
      <c r="C448" s="160" t="s">
        <v>12</v>
      </c>
      <c r="D448" s="150"/>
      <c r="E448" s="150"/>
      <c r="F448" s="150"/>
      <c r="G448" s="150"/>
      <c r="H448" s="150"/>
      <c r="I448" s="150"/>
      <c r="J448" s="150"/>
      <c r="K448" s="150"/>
      <c r="L448" s="151"/>
      <c r="M448" s="150"/>
      <c r="N448" s="166"/>
    </row>
    <row r="449" spans="2:14">
      <c r="B449" s="165"/>
      <c r="C449" s="160" t="s">
        <v>13</v>
      </c>
      <c r="D449" s="150"/>
      <c r="E449" s="150"/>
      <c r="F449" s="150"/>
      <c r="G449" s="150"/>
      <c r="H449" s="150"/>
      <c r="I449" s="150"/>
      <c r="J449" s="150"/>
      <c r="K449" s="150"/>
      <c r="L449" s="151"/>
      <c r="M449" s="150"/>
      <c r="N449" s="166"/>
    </row>
    <row r="450" spans="2:14">
      <c r="B450" s="165"/>
      <c r="C450" s="160" t="s">
        <v>14</v>
      </c>
      <c r="D450" s="150"/>
      <c r="E450" s="150"/>
      <c r="F450" s="150"/>
      <c r="G450" s="374" t="s">
        <v>16</v>
      </c>
      <c r="H450" s="374"/>
      <c r="I450" s="374"/>
      <c r="J450" s="374"/>
      <c r="K450" s="374"/>
      <c r="L450" s="374"/>
      <c r="M450" s="150"/>
      <c r="N450" s="166"/>
    </row>
    <row r="451" spans="2:14">
      <c r="B451" s="165"/>
      <c r="C451" s="150"/>
      <c r="D451" s="150"/>
      <c r="E451" s="150"/>
      <c r="F451" s="150"/>
      <c r="G451" s="374"/>
      <c r="H451" s="374"/>
      <c r="I451" s="374"/>
      <c r="J451" s="374"/>
      <c r="K451" s="374"/>
      <c r="L451" s="374"/>
      <c r="M451" s="150"/>
      <c r="N451" s="166"/>
    </row>
    <row r="452" spans="2:14" ht="15" customHeight="1">
      <c r="B452" s="165"/>
      <c r="C452" s="150" t="s">
        <v>15</v>
      </c>
      <c r="D452" s="372"/>
      <c r="E452" s="372"/>
      <c r="F452" s="150"/>
      <c r="G452" s="375"/>
      <c r="H452" s="375"/>
      <c r="I452" s="375"/>
      <c r="J452" s="375"/>
      <c r="K452" s="375"/>
      <c r="L452" s="375"/>
      <c r="M452" s="150"/>
      <c r="N452" s="166"/>
    </row>
    <row r="453" spans="2:14" ht="13.5" thickBot="1">
      <c r="B453" s="168"/>
      <c r="C453" s="169"/>
      <c r="D453" s="169"/>
      <c r="E453" s="169"/>
      <c r="F453" s="169"/>
      <c r="G453" s="169"/>
      <c r="H453" s="169"/>
      <c r="I453" s="169"/>
      <c r="J453" s="169"/>
      <c r="K453" s="169"/>
      <c r="L453" s="170"/>
      <c r="M453" s="169"/>
      <c r="N453" s="171"/>
    </row>
    <row r="454" spans="2:14" ht="3.75" customHeight="1" thickBot="1"/>
    <row r="455" spans="2:14" ht="5.25" customHeight="1">
      <c r="B455" s="161"/>
      <c r="C455" s="162"/>
      <c r="D455" s="162"/>
      <c r="E455" s="162"/>
      <c r="F455" s="162"/>
      <c r="G455" s="162"/>
      <c r="H455" s="162"/>
      <c r="I455" s="162"/>
      <c r="J455" s="162"/>
      <c r="K455" s="162"/>
      <c r="L455" s="163"/>
      <c r="M455" s="162"/>
      <c r="N455" s="164"/>
    </row>
    <row r="456" spans="2:14">
      <c r="B456" s="165"/>
      <c r="C456" s="159" t="s">
        <v>28</v>
      </c>
      <c r="D456" s="150"/>
      <c r="E456" s="150"/>
      <c r="F456" s="150"/>
      <c r="G456" s="150"/>
      <c r="H456" s="150"/>
      <c r="I456" s="150"/>
      <c r="J456" s="150"/>
      <c r="K456" s="150"/>
      <c r="L456" s="151">
        <v>130</v>
      </c>
      <c r="M456" s="150"/>
      <c r="N456" s="166"/>
    </row>
    <row r="457" spans="2:14">
      <c r="B457" s="165"/>
      <c r="C457" s="159" t="s">
        <v>27</v>
      </c>
      <c r="D457" s="150"/>
      <c r="E457" s="150"/>
      <c r="F457" s="150"/>
      <c r="G457" s="172" t="s">
        <v>29</v>
      </c>
      <c r="H457" s="371">
        <f ca="1">TODAY()</f>
        <v>40814</v>
      </c>
      <c r="I457" s="371"/>
      <c r="J457" s="371"/>
      <c r="K457" s="150"/>
      <c r="L457" s="151"/>
      <c r="M457" s="150"/>
      <c r="N457" s="166"/>
    </row>
    <row r="458" spans="2:14">
      <c r="B458" s="165"/>
      <c r="C458" s="150"/>
      <c r="D458" s="150"/>
      <c r="E458" s="150"/>
      <c r="F458" s="150"/>
      <c r="G458" s="150"/>
      <c r="H458" s="150"/>
      <c r="I458" s="150"/>
      <c r="J458" s="150"/>
      <c r="K458" s="150"/>
      <c r="L458" s="151"/>
      <c r="M458" s="150"/>
      <c r="N458" s="166"/>
    </row>
    <row r="459" spans="2:14" ht="13.5" thickBot="1">
      <c r="B459" s="165"/>
      <c r="C459" s="150" t="s">
        <v>8</v>
      </c>
      <c r="D459" s="150"/>
      <c r="E459" s="150"/>
      <c r="F459" s="150"/>
      <c r="G459" s="150"/>
      <c r="H459" s="150"/>
      <c r="I459" s="150"/>
      <c r="J459" s="150"/>
      <c r="K459" s="150"/>
      <c r="L459" s="151"/>
      <c r="M459" s="150"/>
      <c r="N459" s="166"/>
    </row>
    <row r="460" spans="2:14" ht="13.5" thickBot="1">
      <c r="B460" s="165"/>
      <c r="C460" s="150" t="s">
        <v>9</v>
      </c>
      <c r="D460" s="372" t="str">
        <f>'2nd'!B38</f>
        <v>Hermansen, Brooklyn</v>
      </c>
      <c r="E460" s="372"/>
      <c r="F460" s="372"/>
      <c r="G460" s="372"/>
      <c r="H460" s="372"/>
      <c r="I460" s="372"/>
      <c r="J460" s="150" t="s">
        <v>10</v>
      </c>
      <c r="K460" s="150"/>
      <c r="L460" s="152">
        <f>'2nd'!P38</f>
        <v>5500</v>
      </c>
      <c r="M460" s="150"/>
      <c r="N460" s="166"/>
    </row>
    <row r="461" spans="2:14" ht="8.25" customHeight="1">
      <c r="B461" s="165"/>
      <c r="C461" s="150"/>
      <c r="D461" s="150"/>
      <c r="E461" s="150"/>
      <c r="F461" s="150"/>
      <c r="G461" s="150"/>
      <c r="H461" s="150"/>
      <c r="I461" s="150"/>
      <c r="J461" s="150"/>
      <c r="K461" s="150"/>
      <c r="L461" s="151"/>
      <c r="M461" s="150"/>
      <c r="N461" s="166"/>
    </row>
    <row r="462" spans="2:14">
      <c r="B462" s="167"/>
      <c r="C462" s="153"/>
      <c r="D462" s="372" t="s">
        <v>204</v>
      </c>
      <c r="E462" s="372"/>
      <c r="F462" s="372"/>
      <c r="G462" s="372"/>
      <c r="H462" s="372"/>
      <c r="I462" s="372"/>
      <c r="J462" s="372"/>
      <c r="K462" s="150"/>
      <c r="L462" s="151" t="s">
        <v>11</v>
      </c>
      <c r="M462" s="150"/>
      <c r="N462" s="166"/>
    </row>
    <row r="463" spans="2:14">
      <c r="B463" s="165"/>
      <c r="C463" s="150"/>
      <c r="D463" s="150"/>
      <c r="E463" s="150"/>
      <c r="F463" s="150"/>
      <c r="G463" s="150"/>
      <c r="H463" s="150"/>
      <c r="I463" s="150"/>
      <c r="J463" s="150"/>
      <c r="K463" s="150"/>
      <c r="L463" s="151"/>
      <c r="M463" s="150"/>
      <c r="N463" s="166"/>
    </row>
    <row r="464" spans="2:14">
      <c r="B464" s="165"/>
      <c r="C464" s="160" t="s">
        <v>12</v>
      </c>
      <c r="D464" s="150"/>
      <c r="E464" s="150"/>
      <c r="F464" s="150"/>
      <c r="G464" s="150"/>
      <c r="H464" s="150"/>
      <c r="I464" s="150"/>
      <c r="J464" s="150"/>
      <c r="K464" s="150"/>
      <c r="L464" s="151"/>
      <c r="M464" s="150"/>
      <c r="N464" s="166"/>
    </row>
    <row r="465" spans="2:14">
      <c r="B465" s="165"/>
      <c r="C465" s="160" t="s">
        <v>13</v>
      </c>
      <c r="D465" s="150"/>
      <c r="E465" s="150"/>
      <c r="F465" s="150"/>
      <c r="G465" s="150"/>
      <c r="H465" s="150"/>
      <c r="I465" s="150"/>
      <c r="J465" s="150"/>
      <c r="K465" s="150"/>
      <c r="L465" s="151"/>
      <c r="M465" s="150"/>
      <c r="N465" s="166"/>
    </row>
    <row r="466" spans="2:14">
      <c r="B466" s="165"/>
      <c r="C466" s="160" t="s">
        <v>14</v>
      </c>
      <c r="D466" s="150"/>
      <c r="E466" s="150"/>
      <c r="F466" s="150"/>
      <c r="G466" s="374" t="s">
        <v>16</v>
      </c>
      <c r="H466" s="374"/>
      <c r="I466" s="374"/>
      <c r="J466" s="374"/>
      <c r="K466" s="374"/>
      <c r="L466" s="374"/>
      <c r="M466" s="150"/>
      <c r="N466" s="166"/>
    </row>
    <row r="467" spans="2:14">
      <c r="B467" s="165"/>
      <c r="C467" s="150"/>
      <c r="D467" s="150"/>
      <c r="E467" s="150"/>
      <c r="F467" s="150"/>
      <c r="G467" s="374"/>
      <c r="H467" s="374"/>
      <c r="I467" s="374"/>
      <c r="J467" s="374"/>
      <c r="K467" s="374"/>
      <c r="L467" s="374"/>
      <c r="M467" s="150"/>
      <c r="N467" s="166"/>
    </row>
    <row r="468" spans="2:14" ht="15" customHeight="1">
      <c r="B468" s="165"/>
      <c r="C468" s="150" t="s">
        <v>15</v>
      </c>
      <c r="D468" s="372"/>
      <c r="E468" s="372"/>
      <c r="F468" s="150"/>
      <c r="G468" s="375"/>
      <c r="H468" s="375"/>
      <c r="I468" s="375"/>
      <c r="J468" s="375"/>
      <c r="K468" s="375"/>
      <c r="L468" s="375"/>
      <c r="M468" s="150"/>
      <c r="N468" s="166"/>
    </row>
    <row r="469" spans="2:14" ht="13.5" thickBot="1">
      <c r="B469" s="168"/>
      <c r="C469" s="169"/>
      <c r="D469" s="169"/>
      <c r="E469" s="169"/>
      <c r="F469" s="169"/>
      <c r="G469" s="169"/>
      <c r="H469" s="169"/>
      <c r="I469" s="169"/>
      <c r="J469" s="169"/>
      <c r="K469" s="169"/>
      <c r="L469" s="170"/>
      <c r="M469" s="169"/>
      <c r="N469" s="171"/>
    </row>
    <row r="470" spans="2:14" ht="3.75" customHeight="1" thickBot="1"/>
    <row r="471" spans="2:14" ht="6" customHeight="1">
      <c r="B471" s="161"/>
      <c r="C471" s="162"/>
      <c r="D471" s="162"/>
      <c r="E471" s="162"/>
      <c r="F471" s="162"/>
      <c r="G471" s="162"/>
      <c r="H471" s="162"/>
      <c r="I471" s="162"/>
      <c r="J471" s="162"/>
      <c r="K471" s="162"/>
      <c r="L471" s="163"/>
      <c r="M471" s="162"/>
      <c r="N471" s="164"/>
    </row>
    <row r="472" spans="2:14">
      <c r="B472" s="165"/>
      <c r="C472" s="159" t="s">
        <v>28</v>
      </c>
      <c r="D472" s="150"/>
      <c r="E472" s="150"/>
      <c r="F472" s="150"/>
      <c r="G472" s="150"/>
      <c r="H472" s="150"/>
      <c r="I472" s="150"/>
      <c r="J472" s="150"/>
      <c r="K472" s="150"/>
      <c r="L472" s="151">
        <v>131</v>
      </c>
      <c r="M472" s="150"/>
      <c r="N472" s="166"/>
    </row>
    <row r="473" spans="2:14">
      <c r="B473" s="165"/>
      <c r="C473" s="159" t="s">
        <v>27</v>
      </c>
      <c r="D473" s="150"/>
      <c r="E473" s="150"/>
      <c r="F473" s="150"/>
      <c r="G473" s="172" t="s">
        <v>29</v>
      </c>
      <c r="H473" s="371">
        <f ca="1">TODAY()</f>
        <v>40814</v>
      </c>
      <c r="I473" s="371"/>
      <c r="J473" s="371"/>
      <c r="K473" s="150"/>
      <c r="L473" s="151"/>
      <c r="M473" s="150"/>
      <c r="N473" s="166"/>
    </row>
    <row r="474" spans="2:14" ht="6.75" customHeight="1">
      <c r="B474" s="165"/>
      <c r="C474" s="150"/>
      <c r="D474" s="150"/>
      <c r="E474" s="150"/>
      <c r="F474" s="150"/>
      <c r="G474" s="150"/>
      <c r="H474" s="150"/>
      <c r="I474" s="150"/>
      <c r="J474" s="150"/>
      <c r="K474" s="150"/>
      <c r="L474" s="151"/>
      <c r="M474" s="150"/>
      <c r="N474" s="166"/>
    </row>
    <row r="475" spans="2:14" ht="13.5" thickBot="1">
      <c r="B475" s="165"/>
      <c r="C475" s="150" t="s">
        <v>8</v>
      </c>
      <c r="D475" s="150"/>
      <c r="E475" s="150"/>
      <c r="F475" s="150"/>
      <c r="G475" s="150"/>
      <c r="H475" s="150"/>
      <c r="I475" s="150"/>
      <c r="J475" s="150"/>
      <c r="K475" s="150"/>
      <c r="L475" s="151"/>
      <c r="M475" s="150"/>
      <c r="N475" s="166"/>
    </row>
    <row r="476" spans="2:14" ht="13.5" thickBot="1">
      <c r="B476" s="165"/>
      <c r="C476" s="150" t="s">
        <v>9</v>
      </c>
      <c r="D476" s="372">
        <f>'2nd'!B40</f>
        <v>0</v>
      </c>
      <c r="E476" s="372"/>
      <c r="F476" s="372"/>
      <c r="G476" s="372"/>
      <c r="H476" s="372"/>
      <c r="I476" s="372"/>
      <c r="J476" s="150" t="s">
        <v>10</v>
      </c>
      <c r="K476" s="150"/>
      <c r="L476" s="152">
        <f>'2nd'!P40</f>
        <v>0</v>
      </c>
      <c r="M476" s="150"/>
      <c r="N476" s="166"/>
    </row>
    <row r="477" spans="2:14" ht="8.25" customHeight="1">
      <c r="B477" s="165"/>
      <c r="C477" s="150"/>
      <c r="D477" s="150"/>
      <c r="E477" s="150"/>
      <c r="F477" s="150"/>
      <c r="G477" s="150"/>
      <c r="H477" s="150"/>
      <c r="I477" s="150"/>
      <c r="J477" s="150"/>
      <c r="K477" s="150"/>
      <c r="L477" s="151"/>
      <c r="M477" s="150"/>
      <c r="N477" s="166"/>
    </row>
    <row r="478" spans="2:14">
      <c r="B478" s="167"/>
      <c r="C478" s="153"/>
      <c r="D478" s="372" t="s">
        <v>56</v>
      </c>
      <c r="E478" s="372"/>
      <c r="F478" s="372"/>
      <c r="G478" s="372"/>
      <c r="H478" s="372"/>
      <c r="I478" s="372"/>
      <c r="J478" s="372"/>
      <c r="K478" s="150"/>
      <c r="L478" s="151" t="s">
        <v>11</v>
      </c>
      <c r="M478" s="150"/>
      <c r="N478" s="166"/>
    </row>
    <row r="479" spans="2:14">
      <c r="B479" s="165"/>
      <c r="C479" s="150"/>
      <c r="D479" s="150"/>
      <c r="E479" s="150"/>
      <c r="F479" s="150"/>
      <c r="G479" s="150"/>
      <c r="H479" s="150"/>
      <c r="I479" s="150"/>
      <c r="J479" s="150"/>
      <c r="K479" s="150"/>
      <c r="L479" s="151"/>
      <c r="M479" s="150"/>
      <c r="N479" s="166"/>
    </row>
    <row r="480" spans="2:14">
      <c r="B480" s="165"/>
      <c r="C480" s="160" t="s">
        <v>12</v>
      </c>
      <c r="D480" s="150"/>
      <c r="E480" s="150"/>
      <c r="F480" s="150"/>
      <c r="G480" s="150"/>
      <c r="H480" s="150"/>
      <c r="I480" s="150"/>
      <c r="J480" s="150"/>
      <c r="K480" s="150"/>
      <c r="L480" s="151"/>
      <c r="M480" s="150"/>
      <c r="N480" s="166"/>
    </row>
    <row r="481" spans="2:14">
      <c r="B481" s="165"/>
      <c r="C481" s="160" t="s">
        <v>13</v>
      </c>
      <c r="D481" s="150"/>
      <c r="E481" s="150"/>
      <c r="F481" s="150"/>
      <c r="G481" s="150"/>
      <c r="H481" s="150"/>
      <c r="I481" s="150"/>
      <c r="J481" s="150"/>
      <c r="K481" s="150"/>
      <c r="L481" s="151"/>
      <c r="M481" s="150"/>
      <c r="N481" s="166"/>
    </row>
    <row r="482" spans="2:14">
      <c r="B482" s="165"/>
      <c r="C482" s="160" t="s">
        <v>14</v>
      </c>
      <c r="D482" s="150"/>
      <c r="E482" s="150"/>
      <c r="F482" s="150"/>
      <c r="G482" s="374" t="s">
        <v>16</v>
      </c>
      <c r="H482" s="374"/>
      <c r="I482" s="374"/>
      <c r="J482" s="374"/>
      <c r="K482" s="374"/>
      <c r="L482" s="374"/>
      <c r="M482" s="150"/>
      <c r="N482" s="166"/>
    </row>
    <row r="483" spans="2:14" ht="6.75" customHeight="1">
      <c r="B483" s="165"/>
      <c r="C483" s="150"/>
      <c r="D483" s="150"/>
      <c r="E483" s="150"/>
      <c r="F483" s="150"/>
      <c r="G483" s="374"/>
      <c r="H483" s="374"/>
      <c r="I483" s="374"/>
      <c r="J483" s="374"/>
      <c r="K483" s="374"/>
      <c r="L483" s="374"/>
      <c r="M483" s="150"/>
      <c r="N483" s="166"/>
    </row>
    <row r="484" spans="2:14" ht="15" customHeight="1">
      <c r="B484" s="165"/>
      <c r="C484" s="150" t="s">
        <v>15</v>
      </c>
      <c r="D484" s="372"/>
      <c r="E484" s="372"/>
      <c r="F484" s="150"/>
      <c r="G484" s="375"/>
      <c r="H484" s="375"/>
      <c r="I484" s="375"/>
      <c r="J484" s="375"/>
      <c r="K484" s="375"/>
      <c r="L484" s="375"/>
      <c r="M484" s="150"/>
      <c r="N484" s="166"/>
    </row>
    <row r="485" spans="2:14" ht="13.5" thickBot="1">
      <c r="B485" s="168"/>
      <c r="C485" s="169"/>
      <c r="D485" s="169"/>
      <c r="E485" s="169"/>
      <c r="F485" s="169"/>
      <c r="G485" s="169"/>
      <c r="H485" s="169"/>
      <c r="I485" s="169"/>
      <c r="J485" s="169"/>
      <c r="K485" s="169"/>
      <c r="L485" s="170"/>
      <c r="M485" s="169"/>
      <c r="N485" s="171"/>
    </row>
    <row r="486" spans="2:14" ht="9.75" customHeight="1" thickBot="1"/>
    <row r="487" spans="2:14" ht="5.25" customHeight="1">
      <c r="B487" s="161"/>
      <c r="C487" s="162"/>
      <c r="D487" s="162"/>
      <c r="E487" s="162"/>
      <c r="F487" s="162"/>
      <c r="G487" s="162"/>
      <c r="H487" s="162"/>
      <c r="I487" s="162"/>
      <c r="J487" s="162"/>
      <c r="K487" s="162"/>
      <c r="L487" s="163"/>
      <c r="M487" s="162"/>
      <c r="N487" s="164"/>
    </row>
    <row r="488" spans="2:14">
      <c r="B488" s="165"/>
      <c r="C488" s="159" t="s">
        <v>28</v>
      </c>
      <c r="D488" s="150"/>
      <c r="E488" s="150"/>
      <c r="F488" s="150"/>
      <c r="G488" s="150"/>
      <c r="H488" s="150"/>
      <c r="I488" s="150"/>
      <c r="J488" s="150"/>
      <c r="K488" s="150"/>
      <c r="L488" s="151">
        <v>132</v>
      </c>
      <c r="M488" s="150"/>
      <c r="N488" s="166"/>
    </row>
    <row r="489" spans="2:14">
      <c r="B489" s="165"/>
      <c r="C489" s="159" t="s">
        <v>27</v>
      </c>
      <c r="D489" s="150"/>
      <c r="E489" s="150"/>
      <c r="F489" s="150"/>
      <c r="G489" s="172" t="s">
        <v>29</v>
      </c>
      <c r="H489" s="371">
        <f ca="1">TODAY()</f>
        <v>40814</v>
      </c>
      <c r="I489" s="371"/>
      <c r="J489" s="371"/>
      <c r="K489" s="150"/>
      <c r="L489" s="151"/>
      <c r="M489" s="150"/>
      <c r="N489" s="166"/>
    </row>
    <row r="490" spans="2:14">
      <c r="B490" s="165"/>
      <c r="C490" s="150"/>
      <c r="D490" s="150"/>
      <c r="E490" s="150"/>
      <c r="F490" s="150"/>
      <c r="G490" s="150"/>
      <c r="H490" s="150"/>
      <c r="I490" s="150"/>
      <c r="J490" s="150"/>
      <c r="K490" s="150"/>
      <c r="L490" s="151"/>
      <c r="M490" s="150"/>
      <c r="N490" s="166"/>
    </row>
    <row r="491" spans="2:14" ht="13.5" thickBot="1">
      <c r="B491" s="165"/>
      <c r="C491" s="150" t="s">
        <v>8</v>
      </c>
      <c r="D491" s="150"/>
      <c r="E491" s="150"/>
      <c r="F491" s="150"/>
      <c r="G491" s="150"/>
      <c r="H491" s="150"/>
      <c r="I491" s="150"/>
      <c r="J491" s="150"/>
      <c r="K491" s="150"/>
      <c r="L491" s="151"/>
      <c r="M491" s="150"/>
      <c r="N491" s="166"/>
    </row>
    <row r="492" spans="2:14" ht="13.5" thickBot="1">
      <c r="B492" s="165"/>
      <c r="C492" s="150" t="s">
        <v>9</v>
      </c>
      <c r="D492" s="372">
        <f>'2nd'!B41</f>
        <v>0</v>
      </c>
      <c r="E492" s="372"/>
      <c r="F492" s="372"/>
      <c r="G492" s="372"/>
      <c r="H492" s="372"/>
      <c r="I492" s="372"/>
      <c r="J492" s="150" t="s">
        <v>10</v>
      </c>
      <c r="K492" s="150"/>
      <c r="L492" s="152">
        <f>'2nd'!P41</f>
        <v>0</v>
      </c>
      <c r="M492" s="150"/>
      <c r="N492" s="166"/>
    </row>
    <row r="493" spans="2:14" ht="9" customHeight="1">
      <c r="B493" s="165"/>
      <c r="C493" s="150"/>
      <c r="D493" s="150"/>
      <c r="E493" s="150"/>
      <c r="F493" s="150"/>
      <c r="G493" s="150"/>
      <c r="H493" s="150"/>
      <c r="I493" s="150"/>
      <c r="J493" s="150"/>
      <c r="K493" s="150"/>
      <c r="L493" s="151"/>
      <c r="M493" s="150"/>
      <c r="N493" s="166"/>
    </row>
    <row r="494" spans="2:14" ht="12" customHeight="1">
      <c r="B494" s="167"/>
      <c r="C494" s="153"/>
      <c r="D494" s="372" t="s">
        <v>57</v>
      </c>
      <c r="E494" s="372"/>
      <c r="F494" s="372"/>
      <c r="G494" s="372"/>
      <c r="H494" s="372"/>
      <c r="I494" s="372"/>
      <c r="J494" s="372"/>
      <c r="K494" s="150"/>
      <c r="L494" s="151" t="s">
        <v>11</v>
      </c>
      <c r="M494" s="150"/>
      <c r="N494" s="166"/>
    </row>
    <row r="495" spans="2:14" ht="7.5" customHeight="1">
      <c r="B495" s="165"/>
      <c r="C495" s="150"/>
      <c r="D495" s="150"/>
      <c r="E495" s="150"/>
      <c r="F495" s="150"/>
      <c r="G495" s="150"/>
      <c r="H495" s="150"/>
      <c r="I495" s="150"/>
      <c r="J495" s="150"/>
      <c r="K495" s="150"/>
      <c r="L495" s="151"/>
      <c r="M495" s="150"/>
      <c r="N495" s="166"/>
    </row>
    <row r="496" spans="2:14">
      <c r="B496" s="165"/>
      <c r="C496" s="160" t="s">
        <v>12</v>
      </c>
      <c r="D496" s="150"/>
      <c r="E496" s="150"/>
      <c r="F496" s="150"/>
      <c r="G496" s="150"/>
      <c r="H496" s="150"/>
      <c r="I496" s="150"/>
      <c r="J496" s="150"/>
      <c r="K496" s="150"/>
      <c r="L496" s="151"/>
      <c r="M496" s="150"/>
      <c r="N496" s="166"/>
    </row>
    <row r="497" spans="2:14">
      <c r="B497" s="165"/>
      <c r="C497" s="160" t="s">
        <v>13</v>
      </c>
      <c r="D497" s="150"/>
      <c r="E497" s="150"/>
      <c r="F497" s="150"/>
      <c r="G497" s="150"/>
      <c r="H497" s="150"/>
      <c r="I497" s="150"/>
      <c r="J497" s="150"/>
      <c r="K497" s="150"/>
      <c r="L497" s="151"/>
      <c r="M497" s="150"/>
      <c r="N497" s="166"/>
    </row>
    <row r="498" spans="2:14">
      <c r="B498" s="165"/>
      <c r="C498" s="160" t="s">
        <v>14</v>
      </c>
      <c r="D498" s="150"/>
      <c r="E498" s="150"/>
      <c r="F498" s="150"/>
      <c r="G498" s="374" t="s">
        <v>16</v>
      </c>
      <c r="H498" s="374"/>
      <c r="I498" s="374"/>
      <c r="J498" s="374"/>
      <c r="K498" s="374"/>
      <c r="L498" s="374"/>
      <c r="M498" s="150"/>
      <c r="N498" s="166"/>
    </row>
    <row r="499" spans="2:14">
      <c r="B499" s="165"/>
      <c r="C499" s="150"/>
      <c r="D499" s="150"/>
      <c r="E499" s="150"/>
      <c r="F499" s="150"/>
      <c r="G499" s="374"/>
      <c r="H499" s="374"/>
      <c r="I499" s="374"/>
      <c r="J499" s="374"/>
      <c r="K499" s="374"/>
      <c r="L499" s="374"/>
      <c r="M499" s="150"/>
      <c r="N499" s="166"/>
    </row>
    <row r="500" spans="2:14" ht="15" customHeight="1">
      <c r="B500" s="165"/>
      <c r="C500" s="150" t="s">
        <v>15</v>
      </c>
      <c r="D500" s="372"/>
      <c r="E500" s="372"/>
      <c r="F500" s="150"/>
      <c r="G500" s="375"/>
      <c r="H500" s="375"/>
      <c r="I500" s="375"/>
      <c r="J500" s="375"/>
      <c r="K500" s="375"/>
      <c r="L500" s="375"/>
      <c r="M500" s="150"/>
      <c r="N500" s="166"/>
    </row>
    <row r="501" spans="2:14" ht="13.5" thickBot="1">
      <c r="B501" s="168"/>
      <c r="C501" s="169"/>
      <c r="D501" s="169"/>
      <c r="E501" s="169"/>
      <c r="F501" s="169"/>
      <c r="G501" s="169"/>
      <c r="H501" s="169"/>
      <c r="I501" s="169"/>
      <c r="J501" s="169"/>
      <c r="K501" s="169"/>
      <c r="L501" s="170"/>
      <c r="M501" s="169"/>
      <c r="N501" s="171"/>
    </row>
    <row r="502" spans="2:14" ht="4.5" customHeight="1">
      <c r="B502" s="161"/>
      <c r="C502" s="162"/>
      <c r="D502" s="162"/>
      <c r="E502" s="162"/>
      <c r="F502" s="162"/>
      <c r="G502" s="162"/>
      <c r="H502" s="162"/>
      <c r="I502" s="162"/>
      <c r="J502" s="162"/>
      <c r="K502" s="162"/>
      <c r="L502" s="163"/>
      <c r="M502" s="162"/>
      <c r="N502" s="164"/>
    </row>
    <row r="503" spans="2:14">
      <c r="B503" s="165"/>
      <c r="C503" s="159" t="s">
        <v>28</v>
      </c>
      <c r="D503" s="150"/>
      <c r="E503" s="150"/>
      <c r="F503" s="150"/>
      <c r="G503" s="150"/>
      <c r="H503" s="150"/>
      <c r="I503" s="150"/>
      <c r="J503" s="150"/>
      <c r="K503" s="150"/>
      <c r="L503" s="151">
        <v>133</v>
      </c>
      <c r="M503" s="150"/>
      <c r="N503" s="166"/>
    </row>
    <row r="504" spans="2:14">
      <c r="B504" s="165"/>
      <c r="C504" s="159" t="s">
        <v>27</v>
      </c>
      <c r="D504" s="150"/>
      <c r="E504" s="150"/>
      <c r="F504" s="150"/>
      <c r="G504" s="172" t="s">
        <v>29</v>
      </c>
      <c r="H504" s="371">
        <f ca="1">TODAY()</f>
        <v>40814</v>
      </c>
      <c r="I504" s="371"/>
      <c r="J504" s="371"/>
      <c r="K504" s="150"/>
      <c r="L504" s="151"/>
      <c r="M504" s="150"/>
      <c r="N504" s="166"/>
    </row>
    <row r="505" spans="2:14">
      <c r="B505" s="165"/>
      <c r="C505" s="150"/>
      <c r="D505" s="150"/>
      <c r="E505" s="150"/>
      <c r="F505" s="150"/>
      <c r="G505" s="150"/>
      <c r="H505" s="150"/>
      <c r="I505" s="150"/>
      <c r="J505" s="150"/>
      <c r="K505" s="150"/>
      <c r="L505" s="151"/>
      <c r="M505" s="150"/>
      <c r="N505" s="166"/>
    </row>
    <row r="506" spans="2:14" ht="13.5" thickBot="1">
      <c r="B506" s="165"/>
      <c r="C506" s="150" t="s">
        <v>8</v>
      </c>
      <c r="D506" s="150"/>
      <c r="E506" s="150"/>
      <c r="F506" s="150"/>
      <c r="G506" s="150"/>
      <c r="H506" s="150"/>
      <c r="I506" s="150"/>
      <c r="J506" s="150"/>
      <c r="K506" s="150"/>
      <c r="L506" s="151"/>
      <c r="M506" s="150"/>
      <c r="N506" s="166"/>
    </row>
    <row r="507" spans="2:14" ht="13.5" thickBot="1">
      <c r="B507" s="165"/>
      <c r="C507" s="150" t="s">
        <v>9</v>
      </c>
      <c r="D507" s="372">
        <f>'2nd'!B42</f>
        <v>0</v>
      </c>
      <c r="E507" s="372"/>
      <c r="F507" s="372"/>
      <c r="G507" s="372"/>
      <c r="H507" s="372"/>
      <c r="I507" s="372"/>
      <c r="J507" s="150" t="s">
        <v>10</v>
      </c>
      <c r="K507" s="150"/>
      <c r="L507" s="152">
        <f>'2nd'!P42</f>
        <v>0</v>
      </c>
      <c r="M507" s="150"/>
      <c r="N507" s="166"/>
    </row>
    <row r="508" spans="2:14">
      <c r="B508" s="165"/>
      <c r="C508" s="150"/>
      <c r="D508" s="150"/>
      <c r="E508" s="150"/>
      <c r="F508" s="150"/>
      <c r="G508" s="150"/>
      <c r="H508" s="150"/>
      <c r="I508" s="150"/>
      <c r="J508" s="150"/>
      <c r="K508" s="150"/>
      <c r="L508" s="151"/>
      <c r="M508" s="150"/>
      <c r="N508" s="166"/>
    </row>
    <row r="509" spans="2:14">
      <c r="B509" s="167"/>
      <c r="C509" s="153"/>
      <c r="D509" s="372" t="s">
        <v>57</v>
      </c>
      <c r="E509" s="372"/>
      <c r="F509" s="372"/>
      <c r="G509" s="372"/>
      <c r="H509" s="372"/>
      <c r="I509" s="372"/>
      <c r="J509" s="372"/>
      <c r="K509" s="150"/>
      <c r="L509" s="151" t="s">
        <v>11</v>
      </c>
      <c r="M509" s="150"/>
      <c r="N509" s="166"/>
    </row>
    <row r="510" spans="2:14">
      <c r="B510" s="165"/>
      <c r="C510" s="150"/>
      <c r="D510" s="150"/>
      <c r="E510" s="150"/>
      <c r="F510" s="150"/>
      <c r="G510" s="150"/>
      <c r="H510" s="150"/>
      <c r="I510" s="150"/>
      <c r="J510" s="150"/>
      <c r="K510" s="150"/>
      <c r="L510" s="151"/>
      <c r="M510" s="150"/>
      <c r="N510" s="166"/>
    </row>
    <row r="511" spans="2:14">
      <c r="B511" s="165"/>
      <c r="C511" s="160" t="s">
        <v>12</v>
      </c>
      <c r="D511" s="150"/>
      <c r="E511" s="150"/>
      <c r="F511" s="150"/>
      <c r="G511" s="150"/>
      <c r="H511" s="150"/>
      <c r="I511" s="150"/>
      <c r="J511" s="150"/>
      <c r="K511" s="150"/>
      <c r="L511" s="151"/>
      <c r="M511" s="150"/>
      <c r="N511" s="166"/>
    </row>
    <row r="512" spans="2:14">
      <c r="B512" s="165"/>
      <c r="C512" s="160" t="s">
        <v>13</v>
      </c>
      <c r="D512" s="150"/>
      <c r="E512" s="150"/>
      <c r="F512" s="150"/>
      <c r="G512" s="150"/>
      <c r="H512" s="150"/>
      <c r="I512" s="150"/>
      <c r="J512" s="150"/>
      <c r="K512" s="150"/>
      <c r="L512" s="151"/>
      <c r="M512" s="150"/>
      <c r="N512" s="166"/>
    </row>
    <row r="513" spans="2:14">
      <c r="B513" s="165"/>
      <c r="C513" s="160" t="s">
        <v>14</v>
      </c>
      <c r="D513" s="150"/>
      <c r="E513" s="150"/>
      <c r="F513" s="150"/>
      <c r="G513" s="374" t="s">
        <v>16</v>
      </c>
      <c r="H513" s="374"/>
      <c r="I513" s="374"/>
      <c r="J513" s="374"/>
      <c r="K513" s="374"/>
      <c r="L513" s="374"/>
      <c r="M513" s="150"/>
      <c r="N513" s="166"/>
    </row>
    <row r="514" spans="2:14">
      <c r="B514" s="165"/>
      <c r="C514" s="150"/>
      <c r="D514" s="150"/>
      <c r="E514" s="150"/>
      <c r="F514" s="150"/>
      <c r="G514" s="374"/>
      <c r="H514" s="374"/>
      <c r="I514" s="374"/>
      <c r="J514" s="374"/>
      <c r="K514" s="374"/>
      <c r="L514" s="374"/>
      <c r="M514" s="150"/>
      <c r="N514" s="166"/>
    </row>
    <row r="515" spans="2:14" ht="15" customHeight="1">
      <c r="B515" s="165"/>
      <c r="C515" s="150" t="s">
        <v>15</v>
      </c>
      <c r="D515" s="372"/>
      <c r="E515" s="372"/>
      <c r="F515" s="150"/>
      <c r="G515" s="375"/>
      <c r="H515" s="375"/>
      <c r="I515" s="375"/>
      <c r="J515" s="375"/>
      <c r="K515" s="375"/>
      <c r="L515" s="375"/>
      <c r="M515" s="150"/>
      <c r="N515" s="166"/>
    </row>
    <row r="516" spans="2:14" ht="13.5" thickBot="1">
      <c r="B516" s="168"/>
      <c r="C516" s="169"/>
      <c r="D516" s="169"/>
      <c r="E516" s="169"/>
      <c r="F516" s="169"/>
      <c r="G516" s="169"/>
      <c r="H516" s="169"/>
      <c r="I516" s="169"/>
      <c r="J516" s="169"/>
      <c r="K516" s="169"/>
      <c r="L516" s="170"/>
      <c r="M516" s="169"/>
      <c r="N516" s="171"/>
    </row>
    <row r="517" spans="2:14" ht="4.5" customHeight="1" thickBot="1"/>
    <row r="518" spans="2:14" ht="6" customHeight="1">
      <c r="B518" s="161"/>
      <c r="C518" s="162"/>
      <c r="D518" s="162"/>
      <c r="E518" s="162"/>
      <c r="F518" s="162"/>
      <c r="G518" s="162"/>
      <c r="H518" s="162"/>
      <c r="I518" s="162"/>
      <c r="J518" s="162"/>
      <c r="K518" s="162"/>
      <c r="L518" s="163"/>
      <c r="M518" s="162"/>
      <c r="N518" s="164"/>
    </row>
    <row r="519" spans="2:14">
      <c r="B519" s="165"/>
      <c r="C519" s="159" t="s">
        <v>28</v>
      </c>
      <c r="D519" s="150"/>
      <c r="E519" s="150"/>
      <c r="F519" s="150"/>
      <c r="G519" s="150"/>
      <c r="H519" s="150"/>
      <c r="I519" s="150"/>
      <c r="J519" s="150"/>
      <c r="K519" s="150"/>
      <c r="L519" s="151">
        <v>134</v>
      </c>
      <c r="M519" s="150"/>
      <c r="N519" s="166"/>
    </row>
    <row r="520" spans="2:14">
      <c r="B520" s="165"/>
      <c r="C520" s="159" t="s">
        <v>27</v>
      </c>
      <c r="D520" s="150"/>
      <c r="E520" s="150"/>
      <c r="F520" s="150"/>
      <c r="G520" s="172" t="s">
        <v>29</v>
      </c>
      <c r="H520" s="371">
        <f ca="1">TODAY()</f>
        <v>40814</v>
      </c>
      <c r="I520" s="371"/>
      <c r="J520" s="371"/>
      <c r="K520" s="150"/>
      <c r="L520" s="151"/>
      <c r="M520" s="150"/>
      <c r="N520" s="166"/>
    </row>
    <row r="521" spans="2:14">
      <c r="B521" s="165"/>
      <c r="C521" s="150"/>
      <c r="D521" s="150"/>
      <c r="E521" s="150"/>
      <c r="F521" s="150"/>
      <c r="G521" s="150"/>
      <c r="H521" s="150"/>
      <c r="I521" s="150"/>
      <c r="J521" s="150"/>
      <c r="K521" s="150"/>
      <c r="L521" s="151"/>
      <c r="M521" s="150"/>
      <c r="N521" s="166"/>
    </row>
    <row r="522" spans="2:14" ht="13.5" thickBot="1">
      <c r="B522" s="165"/>
      <c r="C522" s="150" t="s">
        <v>8</v>
      </c>
      <c r="D522" s="150"/>
      <c r="E522" s="150"/>
      <c r="F522" s="150"/>
      <c r="G522" s="150"/>
      <c r="H522" s="150"/>
      <c r="I522" s="150"/>
      <c r="J522" s="150"/>
      <c r="K522" s="150"/>
      <c r="L522" s="151"/>
      <c r="M522" s="150"/>
      <c r="N522" s="166"/>
    </row>
    <row r="523" spans="2:14" ht="13.5" thickBot="1">
      <c r="B523" s="165"/>
      <c r="C523" s="150" t="s">
        <v>9</v>
      </c>
      <c r="D523" s="372">
        <f>'2nd'!B43</f>
        <v>0</v>
      </c>
      <c r="E523" s="372"/>
      <c r="F523" s="372"/>
      <c r="G523" s="372"/>
      <c r="H523" s="372"/>
      <c r="I523" s="372"/>
      <c r="J523" s="150" t="s">
        <v>10</v>
      </c>
      <c r="K523" s="150"/>
      <c r="L523" s="152">
        <f>'2nd'!P43</f>
        <v>0</v>
      </c>
      <c r="M523" s="150"/>
      <c r="N523" s="166"/>
    </row>
    <row r="524" spans="2:14">
      <c r="B524" s="165"/>
      <c r="C524" s="150"/>
      <c r="D524" s="150"/>
      <c r="E524" s="150"/>
      <c r="F524" s="150"/>
      <c r="G524" s="150"/>
      <c r="H524" s="150"/>
      <c r="I524" s="150"/>
      <c r="J524" s="150"/>
      <c r="K524" s="150"/>
      <c r="L524" s="151"/>
      <c r="M524" s="150"/>
      <c r="N524" s="166"/>
    </row>
    <row r="525" spans="2:14">
      <c r="B525" s="167"/>
      <c r="C525" s="153"/>
      <c r="D525" s="372" t="s">
        <v>57</v>
      </c>
      <c r="E525" s="372"/>
      <c r="F525" s="372"/>
      <c r="G525" s="372"/>
      <c r="H525" s="372"/>
      <c r="I525" s="372"/>
      <c r="J525" s="372"/>
      <c r="K525" s="150"/>
      <c r="L525" s="151" t="s">
        <v>11</v>
      </c>
      <c r="M525" s="150"/>
      <c r="N525" s="166"/>
    </row>
    <row r="526" spans="2:14">
      <c r="B526" s="165"/>
      <c r="C526" s="150"/>
      <c r="D526" s="150"/>
      <c r="E526" s="150"/>
      <c r="F526" s="150"/>
      <c r="G526" s="150"/>
      <c r="H526" s="150"/>
      <c r="I526" s="150"/>
      <c r="J526" s="150"/>
      <c r="K526" s="150"/>
      <c r="L526" s="151"/>
      <c r="M526" s="150"/>
      <c r="N526" s="166"/>
    </row>
    <row r="527" spans="2:14">
      <c r="B527" s="165"/>
      <c r="C527" s="160" t="s">
        <v>12</v>
      </c>
      <c r="D527" s="150"/>
      <c r="E527" s="150"/>
      <c r="F527" s="150"/>
      <c r="G527" s="150"/>
      <c r="H527" s="150"/>
      <c r="I527" s="150"/>
      <c r="J527" s="150"/>
      <c r="K527" s="150"/>
      <c r="L527" s="151"/>
      <c r="M527" s="150"/>
      <c r="N527" s="166"/>
    </row>
    <row r="528" spans="2:14">
      <c r="B528" s="165"/>
      <c r="C528" s="160" t="s">
        <v>13</v>
      </c>
      <c r="D528" s="150"/>
      <c r="E528" s="150"/>
      <c r="F528" s="150"/>
      <c r="G528" s="150"/>
      <c r="H528" s="150"/>
      <c r="I528" s="150"/>
      <c r="J528" s="150"/>
      <c r="K528" s="150"/>
      <c r="L528" s="151"/>
      <c r="M528" s="150"/>
      <c r="N528" s="166"/>
    </row>
    <row r="529" spans="2:14">
      <c r="B529" s="165"/>
      <c r="C529" s="160" t="s">
        <v>14</v>
      </c>
      <c r="D529" s="150"/>
      <c r="E529" s="150"/>
      <c r="F529" s="150"/>
      <c r="G529" s="374" t="s">
        <v>16</v>
      </c>
      <c r="H529" s="374"/>
      <c r="I529" s="374"/>
      <c r="J529" s="374"/>
      <c r="K529" s="374"/>
      <c r="L529" s="374"/>
      <c r="M529" s="150"/>
      <c r="N529" s="166"/>
    </row>
    <row r="530" spans="2:14">
      <c r="B530" s="165"/>
      <c r="C530" s="150"/>
      <c r="D530" s="150"/>
      <c r="E530" s="150"/>
      <c r="F530" s="150"/>
      <c r="G530" s="374"/>
      <c r="H530" s="374"/>
      <c r="I530" s="374"/>
      <c r="J530" s="374"/>
      <c r="K530" s="374"/>
      <c r="L530" s="374"/>
      <c r="M530" s="150"/>
      <c r="N530" s="166"/>
    </row>
    <row r="531" spans="2:14" ht="15" customHeight="1">
      <c r="B531" s="165"/>
      <c r="C531" s="150" t="s">
        <v>15</v>
      </c>
      <c r="D531" s="372"/>
      <c r="E531" s="372"/>
      <c r="F531" s="150"/>
      <c r="G531" s="375"/>
      <c r="H531" s="375"/>
      <c r="I531" s="375"/>
      <c r="J531" s="375"/>
      <c r="K531" s="375"/>
      <c r="L531" s="375"/>
      <c r="M531" s="150"/>
      <c r="N531" s="166"/>
    </row>
    <row r="532" spans="2:14" ht="6.75" customHeight="1" thickBot="1">
      <c r="B532" s="168"/>
      <c r="C532" s="169"/>
      <c r="D532" s="169"/>
      <c r="E532" s="169"/>
      <c r="F532" s="169"/>
      <c r="G532" s="169"/>
      <c r="H532" s="169"/>
      <c r="I532" s="169"/>
      <c r="J532" s="169"/>
      <c r="K532" s="169"/>
      <c r="L532" s="170"/>
      <c r="M532" s="169"/>
      <c r="N532" s="171"/>
    </row>
    <row r="533" spans="2:14" ht="7.5" customHeight="1" thickBot="1"/>
    <row r="534" spans="2:14" ht="6" customHeight="1">
      <c r="B534" s="161"/>
      <c r="C534" s="162"/>
      <c r="D534" s="162"/>
      <c r="E534" s="162"/>
      <c r="F534" s="162"/>
      <c r="G534" s="162"/>
      <c r="H534" s="162"/>
      <c r="I534" s="162"/>
      <c r="J534" s="162"/>
      <c r="K534" s="162"/>
      <c r="L534" s="163"/>
      <c r="M534" s="162"/>
      <c r="N534" s="164"/>
    </row>
    <row r="535" spans="2:14">
      <c r="B535" s="165"/>
      <c r="C535" s="159" t="s">
        <v>28</v>
      </c>
      <c r="D535" s="150"/>
      <c r="E535" s="150"/>
      <c r="F535" s="150"/>
      <c r="G535" s="150"/>
      <c r="H535" s="150"/>
      <c r="I535" s="150"/>
      <c r="J535" s="150"/>
      <c r="K535" s="150"/>
      <c r="L535" s="151">
        <v>135</v>
      </c>
      <c r="M535" s="150"/>
      <c r="N535" s="166"/>
    </row>
    <row r="536" spans="2:14">
      <c r="B536" s="165"/>
      <c r="C536" s="159" t="s">
        <v>27</v>
      </c>
      <c r="D536" s="150"/>
      <c r="E536" s="150"/>
      <c r="F536" s="150"/>
      <c r="G536" s="172" t="s">
        <v>29</v>
      </c>
      <c r="H536" s="371">
        <f ca="1">TODAY()</f>
        <v>40814</v>
      </c>
      <c r="I536" s="371"/>
      <c r="J536" s="371"/>
      <c r="K536" s="150"/>
      <c r="L536" s="151"/>
      <c r="M536" s="150"/>
      <c r="N536" s="166"/>
    </row>
    <row r="537" spans="2:14">
      <c r="B537" s="165"/>
      <c r="C537" s="150"/>
      <c r="D537" s="150"/>
      <c r="E537" s="150"/>
      <c r="F537" s="150"/>
      <c r="G537" s="150"/>
      <c r="H537" s="150"/>
      <c r="I537" s="150"/>
      <c r="J537" s="150"/>
      <c r="K537" s="150"/>
      <c r="L537" s="151"/>
      <c r="M537" s="150"/>
      <c r="N537" s="166"/>
    </row>
    <row r="538" spans="2:14" ht="13.5" thickBot="1">
      <c r="B538" s="165"/>
      <c r="C538" s="150" t="s">
        <v>8</v>
      </c>
      <c r="D538" s="150"/>
      <c r="E538" s="150"/>
      <c r="F538" s="150"/>
      <c r="G538" s="150"/>
      <c r="H538" s="150"/>
      <c r="I538" s="150"/>
      <c r="J538" s="150"/>
      <c r="K538" s="150"/>
      <c r="L538" s="151"/>
      <c r="M538" s="150"/>
      <c r="N538" s="166"/>
    </row>
    <row r="539" spans="2:14" ht="13.5" thickBot="1">
      <c r="B539" s="165"/>
      <c r="C539" s="150" t="s">
        <v>9</v>
      </c>
      <c r="D539" s="372">
        <f>'2nd'!B44</f>
        <v>0</v>
      </c>
      <c r="E539" s="372"/>
      <c r="F539" s="372"/>
      <c r="G539" s="372"/>
      <c r="H539" s="372"/>
      <c r="I539" s="372"/>
      <c r="J539" s="150" t="s">
        <v>10</v>
      </c>
      <c r="K539" s="150"/>
      <c r="L539" s="152">
        <f>'2nd'!P44</f>
        <v>0</v>
      </c>
      <c r="M539" s="150"/>
      <c r="N539" s="166"/>
    </row>
    <row r="540" spans="2:14">
      <c r="B540" s="165"/>
      <c r="C540" s="150"/>
      <c r="D540" s="150"/>
      <c r="E540" s="150"/>
      <c r="F540" s="150"/>
      <c r="G540" s="150"/>
      <c r="H540" s="150"/>
      <c r="I540" s="150"/>
      <c r="J540" s="150"/>
      <c r="K540" s="150"/>
      <c r="L540" s="151"/>
      <c r="M540" s="150"/>
      <c r="N540" s="166"/>
    </row>
    <row r="541" spans="2:14">
      <c r="B541" s="167"/>
      <c r="C541" s="153"/>
      <c r="D541" s="373"/>
      <c r="E541" s="372"/>
      <c r="F541" s="372"/>
      <c r="G541" s="372"/>
      <c r="H541" s="372"/>
      <c r="I541" s="372"/>
      <c r="J541" s="372"/>
      <c r="K541" s="150"/>
      <c r="L541" s="151" t="s">
        <v>11</v>
      </c>
      <c r="M541" s="150"/>
      <c r="N541" s="166"/>
    </row>
    <row r="542" spans="2:14">
      <c r="B542" s="165"/>
      <c r="C542" s="150"/>
      <c r="D542" s="150"/>
      <c r="E542" s="150"/>
      <c r="F542" s="150"/>
      <c r="G542" s="150"/>
      <c r="H542" s="150"/>
      <c r="I542" s="150"/>
      <c r="J542" s="150"/>
      <c r="K542" s="150"/>
      <c r="L542" s="151"/>
      <c r="M542" s="150"/>
      <c r="N542" s="166"/>
    </row>
    <row r="543" spans="2:14">
      <c r="B543" s="165"/>
      <c r="C543" s="160" t="s">
        <v>12</v>
      </c>
      <c r="D543" s="150"/>
      <c r="E543" s="150"/>
      <c r="F543" s="150"/>
      <c r="G543" s="150"/>
      <c r="H543" s="150"/>
      <c r="I543" s="150"/>
      <c r="J543" s="150"/>
      <c r="K543" s="150"/>
      <c r="L543" s="151"/>
      <c r="M543" s="150"/>
      <c r="N543" s="166"/>
    </row>
    <row r="544" spans="2:14">
      <c r="B544" s="165"/>
      <c r="C544" s="160" t="s">
        <v>13</v>
      </c>
      <c r="D544" s="150"/>
      <c r="E544" s="150"/>
      <c r="F544" s="150"/>
      <c r="G544" s="150"/>
      <c r="H544" s="150"/>
      <c r="I544" s="150"/>
      <c r="J544" s="150"/>
      <c r="K544" s="150"/>
      <c r="L544" s="151"/>
      <c r="M544" s="150"/>
      <c r="N544" s="166"/>
    </row>
    <row r="545" spans="2:14">
      <c r="B545" s="165"/>
      <c r="C545" s="160" t="s">
        <v>14</v>
      </c>
      <c r="D545" s="150"/>
      <c r="E545" s="150"/>
      <c r="F545" s="150"/>
      <c r="G545" s="374" t="s">
        <v>16</v>
      </c>
      <c r="H545" s="374"/>
      <c r="I545" s="374"/>
      <c r="J545" s="374"/>
      <c r="K545" s="374"/>
      <c r="L545" s="374"/>
      <c r="M545" s="150"/>
      <c r="N545" s="166"/>
    </row>
    <row r="546" spans="2:14" ht="7.5" customHeight="1">
      <c r="B546" s="165"/>
      <c r="C546" s="150"/>
      <c r="D546" s="150"/>
      <c r="E546" s="150"/>
      <c r="F546" s="150"/>
      <c r="G546" s="374"/>
      <c r="H546" s="374"/>
      <c r="I546" s="374"/>
      <c r="J546" s="374"/>
      <c r="K546" s="374"/>
      <c r="L546" s="374"/>
      <c r="M546" s="150"/>
      <c r="N546" s="166"/>
    </row>
    <row r="547" spans="2:14" ht="15" customHeight="1">
      <c r="B547" s="165"/>
      <c r="C547" s="150" t="s">
        <v>15</v>
      </c>
      <c r="D547" s="372"/>
      <c r="E547" s="372"/>
      <c r="F547" s="150"/>
      <c r="G547" s="375"/>
      <c r="H547" s="375"/>
      <c r="I547" s="375"/>
      <c r="J547" s="375"/>
      <c r="K547" s="375"/>
      <c r="L547" s="375"/>
      <c r="M547" s="150"/>
      <c r="N547" s="166"/>
    </row>
    <row r="548" spans="2:14" ht="13.5" thickBot="1">
      <c r="B548" s="168"/>
      <c r="C548" s="169"/>
      <c r="D548" s="169"/>
      <c r="E548" s="169"/>
      <c r="F548" s="169"/>
      <c r="G548" s="169"/>
      <c r="H548" s="169"/>
      <c r="I548" s="169"/>
      <c r="J548" s="169"/>
      <c r="K548" s="169"/>
      <c r="L548" s="170"/>
      <c r="M548" s="169"/>
      <c r="N548" s="171"/>
    </row>
    <row r="549" spans="2:14" ht="4.5" customHeight="1"/>
    <row r="550" spans="2:14" ht="4.5" customHeight="1" thickBot="1">
      <c r="B550" s="145"/>
      <c r="C550" s="146"/>
      <c r="D550" s="146"/>
      <c r="E550" s="146"/>
      <c r="F550" s="146"/>
      <c r="G550" s="146"/>
      <c r="H550" s="146"/>
      <c r="I550" s="146"/>
      <c r="J550" s="146"/>
      <c r="K550" s="146"/>
      <c r="L550" s="147"/>
      <c r="M550" s="146"/>
      <c r="N550" s="148"/>
    </row>
    <row r="551" spans="2:14">
      <c r="B551" s="161"/>
      <c r="C551" s="175" t="s">
        <v>28</v>
      </c>
      <c r="D551" s="162"/>
      <c r="E551" s="162"/>
      <c r="F551" s="162"/>
      <c r="G551" s="162"/>
      <c r="H551" s="162"/>
      <c r="I551" s="162"/>
      <c r="J551" s="162"/>
      <c r="K551" s="162"/>
      <c r="L551" s="163">
        <v>136</v>
      </c>
      <c r="M551" s="162"/>
      <c r="N551" s="164"/>
    </row>
    <row r="552" spans="2:14">
      <c r="B552" s="165"/>
      <c r="C552" s="159" t="s">
        <v>27</v>
      </c>
      <c r="D552" s="150"/>
      <c r="E552" s="150"/>
      <c r="F552" s="150"/>
      <c r="G552" s="172" t="s">
        <v>29</v>
      </c>
      <c r="H552" s="371">
        <f ca="1">TODAY()</f>
        <v>40814</v>
      </c>
      <c r="I552" s="371"/>
      <c r="J552" s="371"/>
      <c r="K552" s="150"/>
      <c r="L552" s="151"/>
      <c r="M552" s="150"/>
      <c r="N552" s="166"/>
    </row>
    <row r="553" spans="2:14" ht="6.75" customHeight="1">
      <c r="B553" s="165"/>
      <c r="C553" s="150"/>
      <c r="D553" s="150"/>
      <c r="E553" s="150"/>
      <c r="F553" s="150"/>
      <c r="G553" s="150"/>
      <c r="H553" s="150"/>
      <c r="I553" s="150"/>
      <c r="J553" s="150"/>
      <c r="K553" s="150"/>
      <c r="L553" s="151"/>
      <c r="M553" s="150"/>
      <c r="N553" s="166"/>
    </row>
    <row r="554" spans="2:14" ht="13.5" thickBot="1">
      <c r="B554" s="165"/>
      <c r="C554" s="150" t="s">
        <v>8</v>
      </c>
      <c r="D554" s="150"/>
      <c r="E554" s="150"/>
      <c r="F554" s="150"/>
      <c r="G554" s="150"/>
      <c r="H554" s="150"/>
      <c r="I554" s="150"/>
      <c r="J554" s="150"/>
      <c r="K554" s="150"/>
      <c r="L554" s="151"/>
      <c r="M554" s="150"/>
      <c r="N554" s="166"/>
    </row>
    <row r="555" spans="2:14" ht="13.5" thickBot="1">
      <c r="B555" s="165"/>
      <c r="C555" s="150" t="s">
        <v>9</v>
      </c>
      <c r="D555" s="372">
        <f>'2nd'!B45</f>
        <v>0</v>
      </c>
      <c r="E555" s="372"/>
      <c r="F555" s="372"/>
      <c r="G555" s="372"/>
      <c r="H555" s="372"/>
      <c r="I555" s="372"/>
      <c r="J555" s="150" t="s">
        <v>10</v>
      </c>
      <c r="K555" s="150"/>
      <c r="L555" s="152">
        <f>'2nd'!P45</f>
        <v>0</v>
      </c>
      <c r="M555" s="150"/>
      <c r="N555" s="166"/>
    </row>
    <row r="556" spans="2:14" ht="6.75" customHeight="1">
      <c r="B556" s="165"/>
      <c r="C556" s="150"/>
      <c r="D556" s="150"/>
      <c r="E556" s="150"/>
      <c r="F556" s="150"/>
      <c r="G556" s="150"/>
      <c r="H556" s="150"/>
      <c r="I556" s="150"/>
      <c r="J556" s="150"/>
      <c r="K556" s="150"/>
      <c r="L556" s="151"/>
      <c r="M556" s="150"/>
      <c r="N556" s="166"/>
    </row>
    <row r="557" spans="2:14">
      <c r="B557" s="167"/>
      <c r="C557" s="153"/>
      <c r="D557" s="373"/>
      <c r="E557" s="372"/>
      <c r="F557" s="372"/>
      <c r="G557" s="372"/>
      <c r="H557" s="372"/>
      <c r="I557" s="372"/>
      <c r="J557" s="372"/>
      <c r="K557" s="150"/>
      <c r="L557" s="151" t="s">
        <v>11</v>
      </c>
      <c r="M557" s="150"/>
      <c r="N557" s="166"/>
    </row>
    <row r="558" spans="2:14">
      <c r="B558" s="165"/>
      <c r="C558" s="150"/>
      <c r="D558" s="150"/>
      <c r="E558" s="150"/>
      <c r="F558" s="150"/>
      <c r="G558" s="150"/>
      <c r="H558" s="150"/>
      <c r="I558" s="150"/>
      <c r="J558" s="150"/>
      <c r="K558" s="150"/>
      <c r="L558" s="151"/>
      <c r="M558" s="150"/>
      <c r="N558" s="166"/>
    </row>
    <row r="559" spans="2:14">
      <c r="B559" s="165"/>
      <c r="C559" s="160" t="s">
        <v>12</v>
      </c>
      <c r="D559" s="150"/>
      <c r="E559" s="150"/>
      <c r="F559" s="150"/>
      <c r="G559" s="150"/>
      <c r="H559" s="150"/>
      <c r="I559" s="150"/>
      <c r="J559" s="150"/>
      <c r="K559" s="150"/>
      <c r="L559" s="151"/>
      <c r="M559" s="150"/>
      <c r="N559" s="166"/>
    </row>
    <row r="560" spans="2:14">
      <c r="B560" s="165"/>
      <c r="C560" s="160" t="s">
        <v>13</v>
      </c>
      <c r="D560" s="150"/>
      <c r="E560" s="150"/>
      <c r="F560" s="150"/>
      <c r="G560" s="150"/>
      <c r="H560" s="150"/>
      <c r="I560" s="150"/>
      <c r="J560" s="150"/>
      <c r="K560" s="150"/>
      <c r="L560" s="151"/>
      <c r="M560" s="150"/>
      <c r="N560" s="166"/>
    </row>
    <row r="561" spans="2:14">
      <c r="B561" s="165"/>
      <c r="C561" s="160" t="s">
        <v>14</v>
      </c>
      <c r="D561" s="150"/>
      <c r="E561" s="150"/>
      <c r="F561" s="150"/>
      <c r="G561" s="374" t="s">
        <v>16</v>
      </c>
      <c r="H561" s="374"/>
      <c r="I561" s="374"/>
      <c r="J561" s="374"/>
      <c r="K561" s="374"/>
      <c r="L561" s="374"/>
      <c r="M561" s="150"/>
      <c r="N561" s="166"/>
    </row>
    <row r="562" spans="2:14" ht="7.5" customHeight="1">
      <c r="B562" s="165"/>
      <c r="C562" s="150"/>
      <c r="D562" s="150"/>
      <c r="E562" s="150"/>
      <c r="F562" s="150"/>
      <c r="G562" s="374"/>
      <c r="H562" s="374"/>
      <c r="I562" s="374"/>
      <c r="J562" s="374"/>
      <c r="K562" s="374"/>
      <c r="L562" s="374"/>
      <c r="M562" s="150"/>
      <c r="N562" s="166"/>
    </row>
    <row r="563" spans="2:14" ht="15" customHeight="1">
      <c r="B563" s="165"/>
      <c r="C563" s="150" t="s">
        <v>15</v>
      </c>
      <c r="D563" s="372"/>
      <c r="E563" s="372"/>
      <c r="F563" s="150"/>
      <c r="G563" s="375"/>
      <c r="H563" s="375"/>
      <c r="I563" s="375"/>
      <c r="J563" s="375"/>
      <c r="K563" s="375"/>
      <c r="L563" s="375"/>
      <c r="M563" s="150"/>
      <c r="N563" s="166"/>
    </row>
    <row r="564" spans="2:14" ht="13.5" thickBot="1">
      <c r="B564" s="168"/>
      <c r="C564" s="169"/>
      <c r="D564" s="169"/>
      <c r="E564" s="169"/>
      <c r="F564" s="169"/>
      <c r="G564" s="169"/>
      <c r="H564" s="169"/>
      <c r="I564" s="169"/>
      <c r="J564" s="169"/>
      <c r="K564" s="169"/>
      <c r="L564" s="170"/>
      <c r="M564" s="169"/>
      <c r="N564" s="171"/>
    </row>
    <row r="565" spans="2:14">
      <c r="B565" s="161"/>
      <c r="C565" s="175" t="s">
        <v>28</v>
      </c>
      <c r="D565" s="162"/>
      <c r="E565" s="162"/>
      <c r="F565" s="162"/>
      <c r="G565" s="162"/>
      <c r="H565" s="162"/>
      <c r="I565" s="162"/>
      <c r="J565" s="162"/>
      <c r="K565" s="162"/>
      <c r="L565" s="163">
        <v>136</v>
      </c>
      <c r="M565" s="162"/>
      <c r="N565" s="164"/>
    </row>
    <row r="566" spans="2:14">
      <c r="B566" s="165"/>
      <c r="C566" s="159" t="s">
        <v>27</v>
      </c>
      <c r="D566" s="150"/>
      <c r="E566" s="150"/>
      <c r="F566" s="150"/>
      <c r="G566" s="172" t="s">
        <v>29</v>
      </c>
      <c r="H566" s="371">
        <f ca="1">TODAY()</f>
        <v>40814</v>
      </c>
      <c r="I566" s="371"/>
      <c r="J566" s="371"/>
      <c r="K566" s="150"/>
      <c r="L566" s="151"/>
      <c r="M566" s="150"/>
      <c r="N566" s="166"/>
    </row>
    <row r="567" spans="2:14" ht="6.75" customHeight="1">
      <c r="B567" s="165"/>
      <c r="C567" s="150"/>
      <c r="D567" s="150"/>
      <c r="E567" s="150"/>
      <c r="F567" s="150"/>
      <c r="G567" s="150"/>
      <c r="H567" s="150"/>
      <c r="I567" s="150"/>
      <c r="J567" s="150"/>
      <c r="K567" s="150"/>
      <c r="L567" s="151"/>
      <c r="M567" s="150"/>
      <c r="N567" s="166"/>
    </row>
    <row r="568" spans="2:14" ht="13.5" thickBot="1">
      <c r="B568" s="165"/>
      <c r="C568" s="150" t="s">
        <v>8</v>
      </c>
      <c r="D568" s="150"/>
      <c r="E568" s="150"/>
      <c r="F568" s="150"/>
      <c r="G568" s="150"/>
      <c r="H568" s="150"/>
      <c r="I568" s="150"/>
      <c r="J568" s="150"/>
      <c r="K568" s="150"/>
      <c r="L568" s="151"/>
      <c r="M568" s="150"/>
      <c r="N568" s="166"/>
    </row>
    <row r="569" spans="2:14" ht="13.5" thickBot="1">
      <c r="B569" s="165"/>
      <c r="C569" s="150" t="s">
        <v>9</v>
      </c>
      <c r="D569" s="372">
        <f>'2nd'!B48</f>
        <v>0</v>
      </c>
      <c r="E569" s="372"/>
      <c r="F569" s="372"/>
      <c r="G569" s="372"/>
      <c r="H569" s="372"/>
      <c r="I569" s="372"/>
      <c r="J569" s="150" t="s">
        <v>10</v>
      </c>
      <c r="K569" s="150"/>
      <c r="L569" s="152" t="e">
        <f>'2nd'!#REF!</f>
        <v>#REF!</v>
      </c>
      <c r="M569" s="150"/>
      <c r="N569" s="166"/>
    </row>
    <row r="570" spans="2:14" ht="6.75" customHeight="1">
      <c r="B570" s="165"/>
      <c r="C570" s="150"/>
      <c r="D570" s="150"/>
      <c r="E570" s="150"/>
      <c r="F570" s="150"/>
      <c r="G570" s="150"/>
      <c r="H570" s="150"/>
      <c r="I570" s="150"/>
      <c r="J570" s="150"/>
      <c r="K570" s="150"/>
      <c r="L570" s="151"/>
      <c r="M570" s="150"/>
      <c r="N570" s="166"/>
    </row>
    <row r="571" spans="2:14">
      <c r="B571" s="167"/>
      <c r="C571" s="153"/>
      <c r="D571" s="373"/>
      <c r="E571" s="372"/>
      <c r="F571" s="372"/>
      <c r="G571" s="372"/>
      <c r="H571" s="372"/>
      <c r="I571" s="372"/>
      <c r="J571" s="372"/>
      <c r="K571" s="150"/>
      <c r="L571" s="151" t="s">
        <v>11</v>
      </c>
      <c r="M571" s="150"/>
      <c r="N571" s="166"/>
    </row>
    <row r="572" spans="2:14">
      <c r="B572" s="165"/>
      <c r="C572" s="150"/>
      <c r="D572" s="150"/>
      <c r="E572" s="150"/>
      <c r="F572" s="150"/>
      <c r="G572" s="150"/>
      <c r="H572" s="150"/>
      <c r="I572" s="150"/>
      <c r="J572" s="150"/>
      <c r="K572" s="150"/>
      <c r="L572" s="151"/>
      <c r="M572" s="150"/>
      <c r="N572" s="166"/>
    </row>
    <row r="573" spans="2:14">
      <c r="B573" s="165"/>
      <c r="C573" s="160" t="s">
        <v>12</v>
      </c>
      <c r="D573" s="150"/>
      <c r="E573" s="150"/>
      <c r="F573" s="150"/>
      <c r="G573" s="150"/>
      <c r="H573" s="150"/>
      <c r="I573" s="150"/>
      <c r="J573" s="150"/>
      <c r="K573" s="150"/>
      <c r="L573" s="151"/>
      <c r="M573" s="150"/>
      <c r="N573" s="166"/>
    </row>
    <row r="574" spans="2:14">
      <c r="B574" s="165"/>
      <c r="C574" s="160" t="s">
        <v>13</v>
      </c>
      <c r="D574" s="150"/>
      <c r="E574" s="150"/>
      <c r="F574" s="150"/>
      <c r="G574" s="150"/>
      <c r="H574" s="150"/>
      <c r="I574" s="150"/>
      <c r="J574" s="150"/>
      <c r="K574" s="150"/>
      <c r="L574" s="151"/>
      <c r="M574" s="150"/>
      <c r="N574" s="166"/>
    </row>
    <row r="575" spans="2:14">
      <c r="B575" s="165"/>
      <c r="C575" s="160" t="s">
        <v>14</v>
      </c>
      <c r="D575" s="150"/>
      <c r="E575" s="150"/>
      <c r="F575" s="150"/>
      <c r="G575" s="374" t="s">
        <v>16</v>
      </c>
      <c r="H575" s="374"/>
      <c r="I575" s="374"/>
      <c r="J575" s="374"/>
      <c r="K575" s="374"/>
      <c r="L575" s="374"/>
      <c r="M575" s="150"/>
      <c r="N575" s="166"/>
    </row>
    <row r="576" spans="2:14" ht="7.5" customHeight="1">
      <c r="B576" s="165"/>
      <c r="C576" s="150"/>
      <c r="D576" s="150"/>
      <c r="E576" s="150"/>
      <c r="F576" s="150"/>
      <c r="G576" s="374"/>
      <c r="H576" s="374"/>
      <c r="I576" s="374"/>
      <c r="J576" s="374"/>
      <c r="K576" s="374"/>
      <c r="L576" s="374"/>
      <c r="M576" s="150"/>
      <c r="N576" s="166"/>
    </row>
    <row r="577" spans="2:14" ht="15" customHeight="1">
      <c r="B577" s="165"/>
      <c r="C577" s="150" t="s">
        <v>15</v>
      </c>
      <c r="D577" s="372"/>
      <c r="E577" s="372"/>
      <c r="F577" s="150"/>
      <c r="G577" s="375"/>
      <c r="H577" s="375"/>
      <c r="I577" s="375"/>
      <c r="J577" s="375"/>
      <c r="K577" s="375"/>
      <c r="L577" s="375"/>
      <c r="M577" s="150"/>
      <c r="N577" s="166"/>
    </row>
    <row r="578" spans="2:14" ht="13.5" thickBot="1">
      <c r="B578" s="168"/>
      <c r="C578" s="169"/>
      <c r="D578" s="169"/>
      <c r="E578" s="169"/>
      <c r="F578" s="169"/>
      <c r="G578" s="169"/>
      <c r="H578" s="169"/>
      <c r="I578" s="169"/>
      <c r="J578" s="169"/>
      <c r="K578" s="169"/>
      <c r="L578" s="170"/>
      <c r="M578" s="169"/>
      <c r="N578" s="171"/>
    </row>
    <row r="579" spans="2:14" ht="13.5" thickBot="1"/>
    <row r="580" spans="2:14">
      <c r="B580" s="161"/>
      <c r="C580" s="175" t="s">
        <v>28</v>
      </c>
      <c r="D580" s="162"/>
      <c r="E580" s="162"/>
      <c r="F580" s="162"/>
      <c r="G580" s="162"/>
      <c r="H580" s="162"/>
      <c r="I580" s="162"/>
      <c r="J580" s="162"/>
      <c r="K580" s="162"/>
      <c r="L580" s="163">
        <v>136</v>
      </c>
      <c r="M580" s="162"/>
      <c r="N580" s="164"/>
    </row>
    <row r="581" spans="2:14">
      <c r="B581" s="165"/>
      <c r="C581" s="159" t="s">
        <v>27</v>
      </c>
      <c r="D581" s="150"/>
      <c r="E581" s="150"/>
      <c r="F581" s="150"/>
      <c r="G581" s="172" t="s">
        <v>29</v>
      </c>
      <c r="H581" s="371">
        <f ca="1">TODAY()</f>
        <v>40814</v>
      </c>
      <c r="I581" s="371"/>
      <c r="J581" s="371"/>
      <c r="K581" s="150"/>
      <c r="L581" s="151"/>
      <c r="M581" s="150"/>
      <c r="N581" s="166"/>
    </row>
    <row r="582" spans="2:14" ht="6.75" customHeight="1">
      <c r="B582" s="165"/>
      <c r="C582" s="150"/>
      <c r="D582" s="150"/>
      <c r="E582" s="150"/>
      <c r="F582" s="150"/>
      <c r="G582" s="150"/>
      <c r="H582" s="150"/>
      <c r="I582" s="150"/>
      <c r="J582" s="150"/>
      <c r="K582" s="150"/>
      <c r="L582" s="151"/>
      <c r="M582" s="150"/>
      <c r="N582" s="166"/>
    </row>
    <row r="583" spans="2:14" ht="13.5" thickBot="1">
      <c r="B583" s="165"/>
      <c r="C583" s="150" t="s">
        <v>8</v>
      </c>
      <c r="D583" s="150"/>
      <c r="E583" s="150"/>
      <c r="F583" s="150"/>
      <c r="G583" s="150"/>
      <c r="H583" s="150"/>
      <c r="I583" s="150"/>
      <c r="J583" s="150"/>
      <c r="K583" s="150"/>
      <c r="L583" s="151"/>
      <c r="M583" s="150"/>
      <c r="N583" s="166"/>
    </row>
    <row r="584" spans="2:14" ht="13.5" thickBot="1">
      <c r="B584" s="165"/>
      <c r="C584" s="150" t="s">
        <v>9</v>
      </c>
      <c r="D584" s="372">
        <f>'2nd'!B49</f>
        <v>0</v>
      </c>
      <c r="E584" s="372"/>
      <c r="F584" s="372"/>
      <c r="G584" s="372"/>
      <c r="H584" s="372"/>
      <c r="I584" s="372"/>
      <c r="J584" s="150" t="s">
        <v>10</v>
      </c>
      <c r="K584" s="150"/>
      <c r="L584" s="152" t="e">
        <f>'2nd'!#REF!</f>
        <v>#REF!</v>
      </c>
      <c r="M584" s="150"/>
      <c r="N584" s="166"/>
    </row>
    <row r="585" spans="2:14" ht="6.75" customHeight="1">
      <c r="B585" s="165"/>
      <c r="C585" s="150"/>
      <c r="D585" s="150"/>
      <c r="E585" s="150"/>
      <c r="F585" s="150"/>
      <c r="G585" s="150"/>
      <c r="H585" s="150"/>
      <c r="I585" s="150"/>
      <c r="J585" s="150"/>
      <c r="K585" s="150"/>
      <c r="L585" s="151"/>
      <c r="M585" s="150"/>
      <c r="N585" s="166"/>
    </row>
    <row r="586" spans="2:14">
      <c r="B586" s="167"/>
      <c r="C586" s="153"/>
      <c r="D586" s="373"/>
      <c r="E586" s="372"/>
      <c r="F586" s="372"/>
      <c r="G586" s="372"/>
      <c r="H586" s="372"/>
      <c r="I586" s="372"/>
      <c r="J586" s="372"/>
      <c r="K586" s="150"/>
      <c r="L586" s="151" t="s">
        <v>11</v>
      </c>
      <c r="M586" s="150"/>
      <c r="N586" s="166"/>
    </row>
    <row r="587" spans="2:14">
      <c r="B587" s="165"/>
      <c r="C587" s="150"/>
      <c r="D587" s="150"/>
      <c r="E587" s="150"/>
      <c r="F587" s="150"/>
      <c r="G587" s="150"/>
      <c r="H587" s="150"/>
      <c r="I587" s="150"/>
      <c r="J587" s="150"/>
      <c r="K587" s="150"/>
      <c r="L587" s="151"/>
      <c r="M587" s="150"/>
      <c r="N587" s="166"/>
    </row>
    <row r="588" spans="2:14">
      <c r="B588" s="165"/>
      <c r="C588" s="160" t="s">
        <v>12</v>
      </c>
      <c r="D588" s="150"/>
      <c r="E588" s="150"/>
      <c r="F588" s="150"/>
      <c r="G588" s="150"/>
      <c r="H588" s="150"/>
      <c r="I588" s="150"/>
      <c r="J588" s="150"/>
      <c r="K588" s="150"/>
      <c r="L588" s="151"/>
      <c r="M588" s="150"/>
      <c r="N588" s="166"/>
    </row>
    <row r="589" spans="2:14">
      <c r="B589" s="165"/>
      <c r="C589" s="160" t="s">
        <v>13</v>
      </c>
      <c r="D589" s="150"/>
      <c r="E589" s="150"/>
      <c r="F589" s="150"/>
      <c r="G589" s="150"/>
      <c r="H589" s="150"/>
      <c r="I589" s="150"/>
      <c r="J589" s="150"/>
      <c r="K589" s="150"/>
      <c r="L589" s="151"/>
      <c r="M589" s="150"/>
      <c r="N589" s="166"/>
    </row>
    <row r="590" spans="2:14">
      <c r="B590" s="165"/>
      <c r="C590" s="160" t="s">
        <v>14</v>
      </c>
      <c r="D590" s="150"/>
      <c r="E590" s="150"/>
      <c r="F590" s="150"/>
      <c r="G590" s="374" t="s">
        <v>16</v>
      </c>
      <c r="H590" s="374"/>
      <c r="I590" s="374"/>
      <c r="J590" s="374"/>
      <c r="K590" s="374"/>
      <c r="L590" s="374"/>
      <c r="M590" s="150"/>
      <c r="N590" s="166"/>
    </row>
    <row r="591" spans="2:14" ht="7.5" customHeight="1">
      <c r="B591" s="165"/>
      <c r="C591" s="150"/>
      <c r="D591" s="150"/>
      <c r="E591" s="150"/>
      <c r="F591" s="150"/>
      <c r="G591" s="374"/>
      <c r="H591" s="374"/>
      <c r="I591" s="374"/>
      <c r="J591" s="374"/>
      <c r="K591" s="374"/>
      <c r="L591" s="374"/>
      <c r="M591" s="150"/>
      <c r="N591" s="166"/>
    </row>
    <row r="592" spans="2:14" ht="15" customHeight="1">
      <c r="B592" s="165"/>
      <c r="C592" s="150" t="s">
        <v>15</v>
      </c>
      <c r="D592" s="372"/>
      <c r="E592" s="372"/>
      <c r="F592" s="150"/>
      <c r="G592" s="375"/>
      <c r="H592" s="375"/>
      <c r="I592" s="375"/>
      <c r="J592" s="375"/>
      <c r="K592" s="375"/>
      <c r="L592" s="375"/>
      <c r="M592" s="150"/>
      <c r="N592" s="166"/>
    </row>
    <row r="593" spans="2:14" ht="13.5" thickBot="1">
      <c r="B593" s="168"/>
      <c r="C593" s="169"/>
      <c r="D593" s="169"/>
      <c r="E593" s="169"/>
      <c r="F593" s="169"/>
      <c r="G593" s="169"/>
      <c r="H593" s="169"/>
      <c r="I593" s="169"/>
      <c r="J593" s="169"/>
      <c r="K593" s="169"/>
      <c r="L593" s="170"/>
      <c r="M593" s="169"/>
      <c r="N593" s="171"/>
    </row>
    <row r="594" spans="2:14" ht="13.5" thickBot="1"/>
    <row r="595" spans="2:14">
      <c r="B595" s="161"/>
      <c r="C595" s="175" t="s">
        <v>28</v>
      </c>
      <c r="D595" s="162"/>
      <c r="E595" s="162"/>
      <c r="F595" s="162"/>
      <c r="G595" s="162"/>
      <c r="H595" s="162"/>
      <c r="I595" s="162"/>
      <c r="J595" s="162"/>
      <c r="K595" s="162"/>
      <c r="L595" s="163">
        <v>136</v>
      </c>
      <c r="M595" s="162"/>
      <c r="N595" s="164"/>
    </row>
    <row r="596" spans="2:14">
      <c r="B596" s="165"/>
      <c r="C596" s="159" t="s">
        <v>27</v>
      </c>
      <c r="D596" s="150"/>
      <c r="E596" s="150"/>
      <c r="F596" s="150"/>
      <c r="G596" s="172" t="s">
        <v>29</v>
      </c>
      <c r="H596" s="371">
        <f ca="1">TODAY()</f>
        <v>40814</v>
      </c>
      <c r="I596" s="371"/>
      <c r="J596" s="371"/>
      <c r="K596" s="150"/>
      <c r="L596" s="151"/>
      <c r="M596" s="150"/>
      <c r="N596" s="166"/>
    </row>
    <row r="597" spans="2:14" ht="6.75" customHeight="1">
      <c r="B597" s="165"/>
      <c r="C597" s="150"/>
      <c r="D597" s="150"/>
      <c r="E597" s="150"/>
      <c r="F597" s="150"/>
      <c r="G597" s="150"/>
      <c r="H597" s="150"/>
      <c r="I597" s="150"/>
      <c r="J597" s="150"/>
      <c r="K597" s="150"/>
      <c r="L597" s="151"/>
      <c r="M597" s="150"/>
      <c r="N597" s="166"/>
    </row>
    <row r="598" spans="2:14" ht="13.5" thickBot="1">
      <c r="B598" s="165"/>
      <c r="C598" s="150" t="s">
        <v>8</v>
      </c>
      <c r="D598" s="150"/>
      <c r="E598" s="150"/>
      <c r="F598" s="150"/>
      <c r="G598" s="150"/>
      <c r="H598" s="150"/>
      <c r="I598" s="150"/>
      <c r="J598" s="150"/>
      <c r="K598" s="150"/>
      <c r="L598" s="151"/>
      <c r="M598" s="150"/>
      <c r="N598" s="166"/>
    </row>
    <row r="599" spans="2:14" ht="13.5" thickBot="1">
      <c r="B599" s="165"/>
      <c r="C599" s="150" t="s">
        <v>9</v>
      </c>
      <c r="D599" s="372">
        <f>'2nd'!B50</f>
        <v>0</v>
      </c>
      <c r="E599" s="372"/>
      <c r="F599" s="372"/>
      <c r="G599" s="372"/>
      <c r="H599" s="372"/>
      <c r="I599" s="372"/>
      <c r="J599" s="150" t="s">
        <v>10</v>
      </c>
      <c r="K599" s="150"/>
      <c r="L599" s="152" t="e">
        <f>'2nd'!#REF!</f>
        <v>#REF!</v>
      </c>
      <c r="M599" s="150"/>
      <c r="N599" s="166"/>
    </row>
    <row r="600" spans="2:14" ht="6.75" customHeight="1">
      <c r="B600" s="165"/>
      <c r="C600" s="150"/>
      <c r="D600" s="150"/>
      <c r="E600" s="150"/>
      <c r="F600" s="150"/>
      <c r="G600" s="150"/>
      <c r="H600" s="150"/>
      <c r="I600" s="150"/>
      <c r="J600" s="150"/>
      <c r="K600" s="150"/>
      <c r="L600" s="151"/>
      <c r="M600" s="150"/>
      <c r="N600" s="166"/>
    </row>
    <row r="601" spans="2:14">
      <c r="B601" s="167"/>
      <c r="C601" s="153"/>
      <c r="D601" s="373"/>
      <c r="E601" s="372"/>
      <c r="F601" s="372"/>
      <c r="G601" s="372"/>
      <c r="H601" s="372"/>
      <c r="I601" s="372"/>
      <c r="J601" s="372"/>
      <c r="K601" s="150"/>
      <c r="L601" s="151" t="s">
        <v>11</v>
      </c>
      <c r="M601" s="150"/>
      <c r="N601" s="166"/>
    </row>
    <row r="602" spans="2:14">
      <c r="B602" s="165"/>
      <c r="C602" s="150"/>
      <c r="D602" s="150"/>
      <c r="E602" s="150"/>
      <c r="F602" s="150"/>
      <c r="G602" s="150"/>
      <c r="H602" s="150"/>
      <c r="I602" s="150"/>
      <c r="J602" s="150"/>
      <c r="K602" s="150"/>
      <c r="L602" s="151"/>
      <c r="M602" s="150"/>
      <c r="N602" s="166"/>
    </row>
    <row r="603" spans="2:14">
      <c r="B603" s="165"/>
      <c r="C603" s="160" t="s">
        <v>12</v>
      </c>
      <c r="D603" s="150"/>
      <c r="E603" s="150"/>
      <c r="F603" s="150"/>
      <c r="G603" s="150"/>
      <c r="H603" s="150"/>
      <c r="I603" s="150"/>
      <c r="J603" s="150"/>
      <c r="K603" s="150"/>
      <c r="L603" s="151"/>
      <c r="M603" s="150"/>
      <c r="N603" s="166"/>
    </row>
    <row r="604" spans="2:14">
      <c r="B604" s="165"/>
      <c r="C604" s="160" t="s">
        <v>13</v>
      </c>
      <c r="D604" s="150"/>
      <c r="E604" s="150"/>
      <c r="F604" s="150"/>
      <c r="G604" s="150"/>
      <c r="H604" s="150"/>
      <c r="I604" s="150"/>
      <c r="J604" s="150"/>
      <c r="K604" s="150"/>
      <c r="L604" s="151"/>
      <c r="M604" s="150"/>
      <c r="N604" s="166"/>
    </row>
    <row r="605" spans="2:14">
      <c r="B605" s="165"/>
      <c r="C605" s="160" t="s">
        <v>14</v>
      </c>
      <c r="D605" s="150"/>
      <c r="E605" s="150"/>
      <c r="F605" s="150"/>
      <c r="G605" s="374" t="s">
        <v>16</v>
      </c>
      <c r="H605" s="374"/>
      <c r="I605" s="374"/>
      <c r="J605" s="374"/>
      <c r="K605" s="374"/>
      <c r="L605" s="374"/>
      <c r="M605" s="150"/>
      <c r="N605" s="166"/>
    </row>
    <row r="606" spans="2:14" ht="7.5" customHeight="1">
      <c r="B606" s="165"/>
      <c r="C606" s="150"/>
      <c r="D606" s="150"/>
      <c r="E606" s="150"/>
      <c r="F606" s="150"/>
      <c r="G606" s="374"/>
      <c r="H606" s="374"/>
      <c r="I606" s="374"/>
      <c r="J606" s="374"/>
      <c r="K606" s="374"/>
      <c r="L606" s="374"/>
      <c r="M606" s="150"/>
      <c r="N606" s="166"/>
    </row>
    <row r="607" spans="2:14" ht="15" customHeight="1">
      <c r="B607" s="165"/>
      <c r="C607" s="150" t="s">
        <v>15</v>
      </c>
      <c r="D607" s="372"/>
      <c r="E607" s="372"/>
      <c r="F607" s="150"/>
      <c r="G607" s="375"/>
      <c r="H607" s="375"/>
      <c r="I607" s="375"/>
      <c r="J607" s="375"/>
      <c r="K607" s="375"/>
      <c r="L607" s="375"/>
      <c r="M607" s="150"/>
      <c r="N607" s="166"/>
    </row>
    <row r="608" spans="2:14" ht="13.5" thickBot="1">
      <c r="B608" s="168"/>
      <c r="C608" s="169"/>
      <c r="D608" s="169"/>
      <c r="E608" s="169"/>
      <c r="F608" s="169"/>
      <c r="G608" s="169"/>
      <c r="H608" s="169"/>
      <c r="I608" s="169"/>
      <c r="J608" s="169"/>
      <c r="K608" s="169"/>
      <c r="L608" s="170"/>
      <c r="M608" s="169"/>
      <c r="N608" s="171"/>
    </row>
    <row r="609" spans="2:14" ht="13.5" thickBot="1"/>
    <row r="610" spans="2:14">
      <c r="B610" s="161"/>
      <c r="C610" s="175" t="s">
        <v>28</v>
      </c>
      <c r="D610" s="162"/>
      <c r="E610" s="162"/>
      <c r="F610" s="162"/>
      <c r="G610" s="162"/>
      <c r="H610" s="162"/>
      <c r="I610" s="162"/>
      <c r="J610" s="162"/>
      <c r="K610" s="162"/>
      <c r="L610" s="163">
        <v>136</v>
      </c>
      <c r="M610" s="162"/>
      <c r="N610" s="164"/>
    </row>
    <row r="611" spans="2:14">
      <c r="B611" s="165"/>
      <c r="C611" s="159" t="s">
        <v>27</v>
      </c>
      <c r="D611" s="150"/>
      <c r="E611" s="150"/>
      <c r="F611" s="150"/>
      <c r="G611" s="172" t="s">
        <v>29</v>
      </c>
      <c r="H611" s="371">
        <f ca="1">TODAY()</f>
        <v>40814</v>
      </c>
      <c r="I611" s="371"/>
      <c r="J611" s="371"/>
      <c r="K611" s="150"/>
      <c r="L611" s="151"/>
      <c r="M611" s="150"/>
      <c r="N611" s="166"/>
    </row>
    <row r="612" spans="2:14" ht="6.75" customHeight="1">
      <c r="B612" s="165"/>
      <c r="C612" s="150"/>
      <c r="D612" s="150"/>
      <c r="E612" s="150"/>
      <c r="F612" s="150"/>
      <c r="G612" s="150"/>
      <c r="H612" s="150"/>
      <c r="I612" s="150"/>
      <c r="J612" s="150"/>
      <c r="K612" s="150"/>
      <c r="L612" s="151"/>
      <c r="M612" s="150"/>
      <c r="N612" s="166"/>
    </row>
    <row r="613" spans="2:14" ht="13.5" thickBot="1">
      <c r="B613" s="165"/>
      <c r="C613" s="150" t="s">
        <v>8</v>
      </c>
      <c r="D613" s="150"/>
      <c r="E613" s="150"/>
      <c r="F613" s="150"/>
      <c r="G613" s="150"/>
      <c r="H613" s="150"/>
      <c r="I613" s="150"/>
      <c r="J613" s="150"/>
      <c r="K613" s="150"/>
      <c r="L613" s="151"/>
      <c r="M613" s="150"/>
      <c r="N613" s="166"/>
    </row>
    <row r="614" spans="2:14" ht="13.5" thickBot="1">
      <c r="B614" s="165"/>
      <c r="C614" s="150" t="s">
        <v>9</v>
      </c>
      <c r="D614" s="372" t="e">
        <f>'2nd'!#REF!</f>
        <v>#REF!</v>
      </c>
      <c r="E614" s="372"/>
      <c r="F614" s="372"/>
      <c r="G614" s="372"/>
      <c r="H614" s="372"/>
      <c r="I614" s="372"/>
      <c r="J614" s="150" t="s">
        <v>10</v>
      </c>
      <c r="K614" s="150"/>
      <c r="L614" s="152" t="e">
        <f>'2nd'!#REF!</f>
        <v>#REF!</v>
      </c>
      <c r="M614" s="150"/>
      <c r="N614" s="166"/>
    </row>
    <row r="615" spans="2:14" ht="6.75" customHeight="1">
      <c r="B615" s="165"/>
      <c r="C615" s="150"/>
      <c r="D615" s="150"/>
      <c r="E615" s="150"/>
      <c r="F615" s="150"/>
      <c r="G615" s="150"/>
      <c r="H615" s="150"/>
      <c r="I615" s="150"/>
      <c r="J615" s="150"/>
      <c r="K615" s="150"/>
      <c r="L615" s="151"/>
      <c r="M615" s="150"/>
      <c r="N615" s="166"/>
    </row>
    <row r="616" spans="2:14">
      <c r="B616" s="167"/>
      <c r="C616" s="153"/>
      <c r="D616" s="373"/>
      <c r="E616" s="372"/>
      <c r="F616" s="372"/>
      <c r="G616" s="372"/>
      <c r="H616" s="372"/>
      <c r="I616" s="372"/>
      <c r="J616" s="372"/>
      <c r="K616" s="150"/>
      <c r="L616" s="151" t="s">
        <v>11</v>
      </c>
      <c r="M616" s="150"/>
      <c r="N616" s="166"/>
    </row>
    <row r="617" spans="2:14">
      <c r="B617" s="165"/>
      <c r="C617" s="150"/>
      <c r="D617" s="150"/>
      <c r="E617" s="150"/>
      <c r="F617" s="150"/>
      <c r="G617" s="150"/>
      <c r="H617" s="150"/>
      <c r="I617" s="150"/>
      <c r="J617" s="150"/>
      <c r="K617" s="150"/>
      <c r="L617" s="151"/>
      <c r="M617" s="150"/>
      <c r="N617" s="166"/>
    </row>
    <row r="618" spans="2:14">
      <c r="B618" s="165"/>
      <c r="C618" s="160" t="s">
        <v>12</v>
      </c>
      <c r="D618" s="150"/>
      <c r="E618" s="150"/>
      <c r="F618" s="150"/>
      <c r="G618" s="150"/>
      <c r="H618" s="150"/>
      <c r="I618" s="150"/>
      <c r="J618" s="150"/>
      <c r="K618" s="150"/>
      <c r="L618" s="151"/>
      <c r="M618" s="150"/>
      <c r="N618" s="166"/>
    </row>
    <row r="619" spans="2:14">
      <c r="B619" s="165"/>
      <c r="C619" s="160" t="s">
        <v>13</v>
      </c>
      <c r="D619" s="150"/>
      <c r="E619" s="150"/>
      <c r="F619" s="150"/>
      <c r="G619" s="150"/>
      <c r="H619" s="150"/>
      <c r="I619" s="150"/>
      <c r="J619" s="150"/>
      <c r="K619" s="150"/>
      <c r="L619" s="151"/>
      <c r="M619" s="150"/>
      <c r="N619" s="166"/>
    </row>
    <row r="620" spans="2:14">
      <c r="B620" s="165"/>
      <c r="C620" s="160" t="s">
        <v>14</v>
      </c>
      <c r="D620" s="150"/>
      <c r="E620" s="150"/>
      <c r="F620" s="150"/>
      <c r="G620" s="374" t="s">
        <v>16</v>
      </c>
      <c r="H620" s="374"/>
      <c r="I620" s="374"/>
      <c r="J620" s="374"/>
      <c r="K620" s="374"/>
      <c r="L620" s="374"/>
      <c r="M620" s="150"/>
      <c r="N620" s="166"/>
    </row>
    <row r="621" spans="2:14" ht="7.5" customHeight="1">
      <c r="B621" s="165"/>
      <c r="C621" s="150"/>
      <c r="D621" s="150"/>
      <c r="E621" s="150"/>
      <c r="F621" s="150"/>
      <c r="G621" s="374"/>
      <c r="H621" s="374"/>
      <c r="I621" s="374"/>
      <c r="J621" s="374"/>
      <c r="K621" s="374"/>
      <c r="L621" s="374"/>
      <c r="M621" s="150"/>
      <c r="N621" s="166"/>
    </row>
    <row r="622" spans="2:14" ht="15" customHeight="1">
      <c r="B622" s="165"/>
      <c r="C622" s="150" t="s">
        <v>15</v>
      </c>
      <c r="D622" s="372"/>
      <c r="E622" s="372"/>
      <c r="F622" s="150"/>
      <c r="G622" s="375"/>
      <c r="H622" s="375"/>
      <c r="I622" s="375"/>
      <c r="J622" s="375"/>
      <c r="K622" s="375"/>
      <c r="L622" s="375"/>
      <c r="M622" s="150"/>
      <c r="N622" s="166"/>
    </row>
    <row r="623" spans="2:14" ht="13.5" thickBot="1">
      <c r="B623" s="168"/>
      <c r="C623" s="169"/>
      <c r="D623" s="169"/>
      <c r="E623" s="169"/>
      <c r="F623" s="169"/>
      <c r="G623" s="169"/>
      <c r="H623" s="169"/>
      <c r="I623" s="169"/>
      <c r="J623" s="169"/>
      <c r="K623" s="169"/>
      <c r="L623" s="170"/>
      <c r="M623" s="169"/>
      <c r="N623" s="171"/>
    </row>
  </sheetData>
  <mergeCells count="200">
    <mergeCell ref="G620:L622"/>
    <mergeCell ref="H504:J504"/>
    <mergeCell ref="H520:J520"/>
    <mergeCell ref="H536:J536"/>
    <mergeCell ref="H552:J552"/>
    <mergeCell ref="H566:J566"/>
    <mergeCell ref="H581:J581"/>
    <mergeCell ref="H596:J596"/>
    <mergeCell ref="H611:J611"/>
    <mergeCell ref="G561:L563"/>
    <mergeCell ref="G575:L577"/>
    <mergeCell ref="G590:L592"/>
    <mergeCell ref="G605:L607"/>
    <mergeCell ref="D584:I584"/>
    <mergeCell ref="D586:J586"/>
    <mergeCell ref="D563:E563"/>
    <mergeCell ref="D555:I555"/>
    <mergeCell ref="D557:J557"/>
    <mergeCell ref="D507:I507"/>
    <mergeCell ref="D509:J509"/>
    <mergeCell ref="D515:E515"/>
    <mergeCell ref="G498:L500"/>
    <mergeCell ref="G513:L515"/>
    <mergeCell ref="G529:L531"/>
    <mergeCell ref="G545:L547"/>
    <mergeCell ref="D429:I429"/>
    <mergeCell ref="D431:J431"/>
    <mergeCell ref="D437:E437"/>
    <mergeCell ref="D444:I444"/>
    <mergeCell ref="D446:J446"/>
    <mergeCell ref="D492:I492"/>
    <mergeCell ref="D494:J494"/>
    <mergeCell ref="H489:J489"/>
    <mergeCell ref="D539:I539"/>
    <mergeCell ref="D541:J541"/>
    <mergeCell ref="D547:E547"/>
    <mergeCell ref="D523:I523"/>
    <mergeCell ref="D500:E500"/>
    <mergeCell ref="D525:J525"/>
    <mergeCell ref="D531:E531"/>
    <mergeCell ref="G219:L220"/>
    <mergeCell ref="G234:L236"/>
    <mergeCell ref="G250:L252"/>
    <mergeCell ref="G266:L267"/>
    <mergeCell ref="G282:L283"/>
    <mergeCell ref="G298:L299"/>
    <mergeCell ref="G313:L315"/>
    <mergeCell ref="G327:L329"/>
    <mergeCell ref="G342:L344"/>
    <mergeCell ref="H333:J333"/>
    <mergeCell ref="H224:J224"/>
    <mergeCell ref="D244:I244"/>
    <mergeCell ref="D246:J246"/>
    <mergeCell ref="D252:E252"/>
    <mergeCell ref="D259:I259"/>
    <mergeCell ref="D261:J261"/>
    <mergeCell ref="D220:E220"/>
    <mergeCell ref="D228:I228"/>
    <mergeCell ref="D230:J230"/>
    <mergeCell ref="D236:E236"/>
    <mergeCell ref="D267:E267"/>
    <mergeCell ref="D275:I275"/>
    <mergeCell ref="D277:J277"/>
    <mergeCell ref="D283:E283"/>
    <mergeCell ref="D22:I22"/>
    <mergeCell ref="D24:J24"/>
    <mergeCell ref="D6:I6"/>
    <mergeCell ref="D14:E14"/>
    <mergeCell ref="D8:J8"/>
    <mergeCell ref="G140:L141"/>
    <mergeCell ref="G156:L157"/>
    <mergeCell ref="G172:L173"/>
    <mergeCell ref="G188:L189"/>
    <mergeCell ref="D54:I54"/>
    <mergeCell ref="D56:J56"/>
    <mergeCell ref="D62:E62"/>
    <mergeCell ref="D69:I69"/>
    <mergeCell ref="D71:J71"/>
    <mergeCell ref="D30:E30"/>
    <mergeCell ref="D38:I38"/>
    <mergeCell ref="D40:J40"/>
    <mergeCell ref="D46:E46"/>
    <mergeCell ref="D101:I101"/>
    <mergeCell ref="D103:J103"/>
    <mergeCell ref="D109:E109"/>
    <mergeCell ref="D117:I117"/>
    <mergeCell ref="D119:J119"/>
    <mergeCell ref="H113:J113"/>
    <mergeCell ref="G108:L109"/>
    <mergeCell ref="D77:E77"/>
    <mergeCell ref="D85:I85"/>
    <mergeCell ref="D87:J87"/>
    <mergeCell ref="D93:E93"/>
    <mergeCell ref="G76:L77"/>
    <mergeCell ref="G92:L93"/>
    <mergeCell ref="D149:I149"/>
    <mergeCell ref="D151:J151"/>
    <mergeCell ref="D157:E157"/>
    <mergeCell ref="D165:I165"/>
    <mergeCell ref="D167:J167"/>
    <mergeCell ref="D125:E125"/>
    <mergeCell ref="D133:I133"/>
    <mergeCell ref="D135:J135"/>
    <mergeCell ref="D141:E141"/>
    <mergeCell ref="H129:J129"/>
    <mergeCell ref="G123:L125"/>
    <mergeCell ref="H145:J145"/>
    <mergeCell ref="H161:J161"/>
    <mergeCell ref="D198:J198"/>
    <mergeCell ref="D204:E204"/>
    <mergeCell ref="D212:I212"/>
    <mergeCell ref="D214:J214"/>
    <mergeCell ref="D173:E173"/>
    <mergeCell ref="D181:I181"/>
    <mergeCell ref="D183:J183"/>
    <mergeCell ref="D189:E189"/>
    <mergeCell ref="G203:L204"/>
    <mergeCell ref="H177:J177"/>
    <mergeCell ref="H193:J193"/>
    <mergeCell ref="H208:J208"/>
    <mergeCell ref="D196:I196"/>
    <mergeCell ref="D338:J338"/>
    <mergeCell ref="D329:E329"/>
    <mergeCell ref="D344:E344"/>
    <mergeCell ref="D307:I307"/>
    <mergeCell ref="D309:J309"/>
    <mergeCell ref="D315:E315"/>
    <mergeCell ref="D321:I321"/>
    <mergeCell ref="D323:J323"/>
    <mergeCell ref="H318:J318"/>
    <mergeCell ref="H287:J287"/>
    <mergeCell ref="H303:J303"/>
    <mergeCell ref="D381:I381"/>
    <mergeCell ref="D383:J383"/>
    <mergeCell ref="D389:E389"/>
    <mergeCell ref="D397:I397"/>
    <mergeCell ref="D399:J399"/>
    <mergeCell ref="D351:I351"/>
    <mergeCell ref="D359:E359"/>
    <mergeCell ref="D366:I366"/>
    <mergeCell ref="D368:J368"/>
    <mergeCell ref="D374:E374"/>
    <mergeCell ref="G357:L359"/>
    <mergeCell ref="G372:L374"/>
    <mergeCell ref="G387:L389"/>
    <mergeCell ref="H363:J363"/>
    <mergeCell ref="H378:J378"/>
    <mergeCell ref="H394:J394"/>
    <mergeCell ref="D353:J353"/>
    <mergeCell ref="D291:I291"/>
    <mergeCell ref="D293:J293"/>
    <mergeCell ref="D299:E299"/>
    <mergeCell ref="H348:J348"/>
    <mergeCell ref="D336:I336"/>
    <mergeCell ref="D405:E405"/>
    <mergeCell ref="D413:I413"/>
    <mergeCell ref="D415:J415"/>
    <mergeCell ref="D421:E421"/>
    <mergeCell ref="G403:L405"/>
    <mergeCell ref="H410:J410"/>
    <mergeCell ref="H426:J426"/>
    <mergeCell ref="H441:J441"/>
    <mergeCell ref="D484:E484"/>
    <mergeCell ref="D452:E452"/>
    <mergeCell ref="D460:I460"/>
    <mergeCell ref="D462:J462"/>
    <mergeCell ref="D468:E468"/>
    <mergeCell ref="H457:J457"/>
    <mergeCell ref="H473:J473"/>
    <mergeCell ref="D476:I476"/>
    <mergeCell ref="D478:J478"/>
    <mergeCell ref="G419:L421"/>
    <mergeCell ref="G435:L437"/>
    <mergeCell ref="G450:L452"/>
    <mergeCell ref="G466:L468"/>
    <mergeCell ref="G482:L484"/>
    <mergeCell ref="H2:J2"/>
    <mergeCell ref="H18:J18"/>
    <mergeCell ref="H34:J34"/>
    <mergeCell ref="H50:J50"/>
    <mergeCell ref="H65:J65"/>
    <mergeCell ref="D614:I614"/>
    <mergeCell ref="D616:J616"/>
    <mergeCell ref="D622:E622"/>
    <mergeCell ref="G13:L14"/>
    <mergeCell ref="G29:L30"/>
    <mergeCell ref="G45:L46"/>
    <mergeCell ref="G61:L62"/>
    <mergeCell ref="H81:J81"/>
    <mergeCell ref="H97:J97"/>
    <mergeCell ref="D592:E592"/>
    <mergeCell ref="D599:I599"/>
    <mergeCell ref="D601:J601"/>
    <mergeCell ref="D607:E607"/>
    <mergeCell ref="D569:I569"/>
    <mergeCell ref="D571:J571"/>
    <mergeCell ref="D577:E577"/>
    <mergeCell ref="H240:J240"/>
    <mergeCell ref="H256:J256"/>
    <mergeCell ref="H271:J271"/>
  </mergeCells>
  <phoneticPr fontId="11" type="noConversion"/>
  <pageMargins left="0.5" right="0.5" top="0.5" bottom="0.5" header="0.5" footer="0.5"/>
  <pageSetup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P51"/>
  <sheetViews>
    <sheetView workbookViewId="0">
      <selection activeCell="K4" sqref="K4:K44"/>
    </sheetView>
  </sheetViews>
  <sheetFormatPr defaultRowHeight="11.25"/>
  <cols>
    <col min="1" max="1" width="1.85546875" style="8" bestFit="1" customWidth="1"/>
    <col min="2" max="2" width="18.85546875" style="5" bestFit="1" customWidth="1"/>
    <col min="3" max="7" width="2.7109375" style="6" bestFit="1" customWidth="1"/>
    <col min="8" max="8" width="3.5703125" style="242" bestFit="1" customWidth="1"/>
    <col min="9" max="9" width="4.5703125" style="174" customWidth="1"/>
    <col min="10" max="10" width="6.85546875" style="242" bestFit="1" customWidth="1"/>
    <col min="11" max="11" width="7.140625" style="5" bestFit="1" customWidth="1"/>
    <col min="12" max="12" width="9.85546875" style="5" bestFit="1" customWidth="1"/>
    <col min="13" max="13" width="10.28515625" style="5" bestFit="1" customWidth="1"/>
    <col min="14" max="14" width="9.85546875" style="7" customWidth="1"/>
    <col min="15" max="16" width="10.85546875" style="5" bestFit="1" customWidth="1"/>
    <col min="17" max="16384" width="9.140625" style="8"/>
  </cols>
  <sheetData>
    <row r="1" spans="1:16" ht="12.75" customHeight="1">
      <c r="A1" s="190"/>
      <c r="B1" s="191" t="s">
        <v>29</v>
      </c>
      <c r="G1" s="192"/>
      <c r="H1" s="192"/>
      <c r="I1" s="379" t="s">
        <v>49</v>
      </c>
      <c r="J1" s="380"/>
      <c r="K1" s="380"/>
      <c r="L1" s="356"/>
      <c r="M1" s="356"/>
      <c r="N1" s="356"/>
      <c r="O1" s="191"/>
      <c r="P1" s="193"/>
    </row>
    <row r="2" spans="1:16" ht="13.5" customHeight="1" thickBot="1">
      <c r="A2" s="194"/>
      <c r="B2" s="180" t="s">
        <v>0</v>
      </c>
      <c r="C2" s="243" t="s">
        <v>1</v>
      </c>
      <c r="D2" s="183"/>
      <c r="E2" s="183"/>
      <c r="F2" s="183"/>
      <c r="G2" s="183"/>
      <c r="H2" s="183"/>
      <c r="I2" s="183"/>
      <c r="J2" s="183"/>
      <c r="K2" s="242" t="s">
        <v>7</v>
      </c>
      <c r="L2" s="181" t="s">
        <v>5</v>
      </c>
      <c r="M2" s="181" t="s">
        <v>6</v>
      </c>
      <c r="N2" s="182" t="s">
        <v>26</v>
      </c>
      <c r="O2" s="180" t="s">
        <v>7</v>
      </c>
      <c r="P2" s="195" t="s">
        <v>25</v>
      </c>
    </row>
    <row r="3" spans="1:16" ht="13.5" customHeight="1" thickBot="1">
      <c r="A3" s="381" t="s">
        <v>17</v>
      </c>
      <c r="B3" s="382"/>
      <c r="C3" s="296"/>
      <c r="D3" s="296"/>
      <c r="E3" s="296"/>
      <c r="F3" s="296"/>
      <c r="G3" s="296"/>
      <c r="H3" s="296"/>
      <c r="I3" s="286" t="s">
        <v>48</v>
      </c>
      <c r="J3" s="286"/>
      <c r="K3" s="245"/>
      <c r="L3" s="336"/>
      <c r="M3" s="336"/>
      <c r="N3" s="335"/>
      <c r="O3" s="334"/>
      <c r="P3" s="299"/>
    </row>
    <row r="4" spans="1:16">
      <c r="A4" s="298">
        <v>1</v>
      </c>
      <c r="B4" s="241" t="s">
        <v>94</v>
      </c>
      <c r="C4" s="313">
        <v>23</v>
      </c>
      <c r="D4" s="313">
        <v>23</v>
      </c>
      <c r="E4" s="313">
        <v>24</v>
      </c>
      <c r="F4" s="313">
        <v>22</v>
      </c>
      <c r="G4" s="313"/>
      <c r="H4" s="283">
        <f>SUM(C4:G4)</f>
        <v>92</v>
      </c>
      <c r="I4" s="305">
        <v>4</v>
      </c>
      <c r="J4" s="305">
        <f>IF(I4=5,120,IF(I4=4,96,IF(I4=3,72,IF(I4-2,48))))</f>
        <v>96</v>
      </c>
      <c r="K4" s="36">
        <f>H4/J4</f>
        <v>0.95833333333333337</v>
      </c>
      <c r="L4" s="339">
        <v>5500</v>
      </c>
      <c r="M4" s="37">
        <f>IF(K4&gt;0.79,L4*1,IF(K4&lt;0.79,L4*K4))</f>
        <v>5500</v>
      </c>
      <c r="N4" s="187"/>
      <c r="O4" s="311">
        <f>M4+N4</f>
        <v>5500</v>
      </c>
      <c r="P4" s="112">
        <f>ROUND(O4,-2)</f>
        <v>5500</v>
      </c>
    </row>
    <row r="5" spans="1:16">
      <c r="A5" s="196">
        <v>2</v>
      </c>
      <c r="B5" s="241" t="s">
        <v>95</v>
      </c>
      <c r="C5" s="246">
        <v>24</v>
      </c>
      <c r="D5" s="246">
        <v>23</v>
      </c>
      <c r="E5" s="246">
        <v>24</v>
      </c>
      <c r="F5" s="246">
        <v>24</v>
      </c>
      <c r="G5" s="246"/>
      <c r="H5" s="247">
        <f t="shared" ref="H5:H44" si="0">SUM(C5:G5)</f>
        <v>95</v>
      </c>
      <c r="I5" s="186">
        <v>4</v>
      </c>
      <c r="J5" s="305">
        <f t="shared" ref="J5:J8" si="1">IF(I5=5,120,IF(I5=4,96,IF(I5=3,72,IF(I5-2,48))))</f>
        <v>96</v>
      </c>
      <c r="K5" s="15">
        <f t="shared" ref="K5:K8" si="2">H5/J5</f>
        <v>0.98958333333333337</v>
      </c>
      <c r="L5" s="339">
        <v>5500</v>
      </c>
      <c r="M5" s="16">
        <f t="shared" ref="M5:M8" si="3">IF(K5&gt;0.79,L5*1,IF(K5&lt;0.79,L5*K5))</f>
        <v>5500</v>
      </c>
      <c r="N5" s="187"/>
      <c r="O5" s="248">
        <f t="shared" ref="O5:O44" si="4">M5+N5</f>
        <v>5500</v>
      </c>
      <c r="P5" s="114">
        <f t="shared" ref="P5:P8" si="5">ROUND(O5,-2)</f>
        <v>5500</v>
      </c>
    </row>
    <row r="6" spans="1:16">
      <c r="A6" s="196">
        <v>3</v>
      </c>
      <c r="B6" s="241" t="s">
        <v>96</v>
      </c>
      <c r="C6" s="246">
        <v>23</v>
      </c>
      <c r="D6" s="246">
        <v>21</v>
      </c>
      <c r="E6" s="246">
        <v>24</v>
      </c>
      <c r="F6" s="246">
        <v>24</v>
      </c>
      <c r="G6" s="246"/>
      <c r="H6" s="247">
        <f t="shared" si="0"/>
        <v>92</v>
      </c>
      <c r="I6" s="186">
        <v>4</v>
      </c>
      <c r="J6" s="305">
        <f t="shared" si="1"/>
        <v>96</v>
      </c>
      <c r="K6" s="15">
        <f t="shared" si="2"/>
        <v>0.95833333333333337</v>
      </c>
      <c r="L6" s="339">
        <v>5500</v>
      </c>
      <c r="M6" s="16">
        <f t="shared" si="3"/>
        <v>5500</v>
      </c>
      <c r="N6" s="187"/>
      <c r="O6" s="248">
        <f t="shared" si="4"/>
        <v>5500</v>
      </c>
      <c r="P6" s="114">
        <f t="shared" si="5"/>
        <v>5500</v>
      </c>
    </row>
    <row r="7" spans="1:16">
      <c r="A7" s="196">
        <v>4</v>
      </c>
      <c r="B7" s="241" t="s">
        <v>97</v>
      </c>
      <c r="C7" s="246">
        <v>22</v>
      </c>
      <c r="D7" s="246">
        <v>16</v>
      </c>
      <c r="E7" s="246">
        <v>15</v>
      </c>
      <c r="F7" s="246">
        <v>22</v>
      </c>
      <c r="G7" s="246"/>
      <c r="H7" s="247">
        <f t="shared" si="0"/>
        <v>75</v>
      </c>
      <c r="I7" s="186">
        <v>4</v>
      </c>
      <c r="J7" s="305">
        <f t="shared" si="1"/>
        <v>96</v>
      </c>
      <c r="K7" s="15">
        <f t="shared" si="2"/>
        <v>0.78125</v>
      </c>
      <c r="L7" s="339">
        <v>5500</v>
      </c>
      <c r="M7" s="16">
        <f t="shared" si="3"/>
        <v>4296.875</v>
      </c>
      <c r="N7" s="187"/>
      <c r="O7" s="248">
        <f t="shared" si="4"/>
        <v>4296.875</v>
      </c>
      <c r="P7" s="114">
        <f t="shared" si="5"/>
        <v>4300</v>
      </c>
    </row>
    <row r="8" spans="1:16" ht="13.5" thickBot="1">
      <c r="A8" s="328">
        <v>5</v>
      </c>
      <c r="B8" s="342"/>
      <c r="C8" s="304"/>
      <c r="D8" s="304"/>
      <c r="E8" s="304"/>
      <c r="F8" s="304"/>
      <c r="G8" s="304"/>
      <c r="H8" s="327">
        <f t="shared" si="0"/>
        <v>0</v>
      </c>
      <c r="I8" s="275">
        <v>4</v>
      </c>
      <c r="J8" s="305">
        <f t="shared" si="1"/>
        <v>96</v>
      </c>
      <c r="K8" s="52">
        <f t="shared" si="2"/>
        <v>0</v>
      </c>
      <c r="L8" s="339">
        <v>5500</v>
      </c>
      <c r="M8" s="54">
        <f t="shared" si="3"/>
        <v>0</v>
      </c>
      <c r="N8" s="187"/>
      <c r="O8" s="293">
        <f t="shared" si="4"/>
        <v>0</v>
      </c>
      <c r="P8" s="116">
        <f t="shared" si="5"/>
        <v>0</v>
      </c>
    </row>
    <row r="9" spans="1:16" ht="12.75" customHeight="1" thickBot="1">
      <c r="A9" s="383" t="s">
        <v>18</v>
      </c>
      <c r="B9" s="384"/>
      <c r="C9" s="318"/>
      <c r="D9" s="318"/>
      <c r="E9" s="318"/>
      <c r="F9" s="318"/>
      <c r="G9" s="318"/>
      <c r="H9" s="318"/>
      <c r="I9" s="318"/>
      <c r="J9" s="318"/>
      <c r="K9" s="64"/>
      <c r="L9" s="66"/>
      <c r="M9" s="316"/>
      <c r="N9" s="316"/>
      <c r="O9" s="291"/>
      <c r="P9" s="329"/>
    </row>
    <row r="10" spans="1:16">
      <c r="A10" s="298">
        <v>1</v>
      </c>
      <c r="B10" s="241" t="s">
        <v>98</v>
      </c>
      <c r="C10" s="337">
        <v>21</v>
      </c>
      <c r="D10" s="337">
        <v>23</v>
      </c>
      <c r="E10" s="288">
        <v>22</v>
      </c>
      <c r="F10" s="288">
        <v>23</v>
      </c>
      <c r="G10" s="288"/>
      <c r="H10" s="283">
        <f t="shared" si="0"/>
        <v>89</v>
      </c>
      <c r="I10" s="305">
        <v>4</v>
      </c>
      <c r="J10" s="305">
        <f>IF(I10=5,120,IF(I10=4,96,IF(I10=3,72,IF(I10-2,48))))</f>
        <v>96</v>
      </c>
      <c r="K10" s="36">
        <f>H10/J10</f>
        <v>0.92708333333333337</v>
      </c>
      <c r="L10" s="289">
        <v>1500</v>
      </c>
      <c r="M10" s="37">
        <f>IF(K10&gt;0.79,L10*1,IF(K10&lt;0.79,L10*K10))</f>
        <v>1500</v>
      </c>
      <c r="N10" s="301">
        <v>-100</v>
      </c>
      <c r="O10" s="311">
        <f t="shared" si="4"/>
        <v>1400</v>
      </c>
      <c r="P10" s="112">
        <f>ROUND(O10,-2)</f>
        <v>1400</v>
      </c>
    </row>
    <row r="11" spans="1:16">
      <c r="A11" s="196">
        <v>2</v>
      </c>
      <c r="B11" s="241"/>
      <c r="C11" s="249"/>
      <c r="D11" s="249"/>
      <c r="E11" s="249"/>
      <c r="F11" s="249"/>
      <c r="G11" s="249"/>
      <c r="H11" s="247">
        <f t="shared" si="0"/>
        <v>0</v>
      </c>
      <c r="I11" s="186">
        <v>4</v>
      </c>
      <c r="J11" s="305">
        <f t="shared" ref="J11:J14" si="6">IF(I11=5,120,IF(I11=4,96,IF(I11=3,72,IF(I11-2,48))))</f>
        <v>96</v>
      </c>
      <c r="K11" s="15">
        <f t="shared" ref="K11:K14" si="7">H11/J11</f>
        <v>0</v>
      </c>
      <c r="L11" s="289">
        <v>1500</v>
      </c>
      <c r="M11" s="16">
        <f t="shared" ref="M11:M14" si="8">IF(K11&gt;0.79,L11*1,IF(K11&lt;0.79,L11*K11))</f>
        <v>0</v>
      </c>
      <c r="N11" s="301">
        <v>-100</v>
      </c>
      <c r="O11" s="248">
        <f t="shared" si="4"/>
        <v>-100</v>
      </c>
      <c r="P11" s="114">
        <f t="shared" ref="P11:P14" si="9">ROUND(O11,-2)</f>
        <v>-100</v>
      </c>
    </row>
    <row r="12" spans="1:16">
      <c r="A12" s="196">
        <v>3</v>
      </c>
      <c r="B12" s="241" t="s">
        <v>99</v>
      </c>
      <c r="C12" s="249">
        <v>23</v>
      </c>
      <c r="D12" s="249">
        <v>23</v>
      </c>
      <c r="E12" s="249">
        <v>22</v>
      </c>
      <c r="F12" s="249">
        <v>23</v>
      </c>
      <c r="G12" s="249"/>
      <c r="H12" s="247">
        <f t="shared" si="0"/>
        <v>91</v>
      </c>
      <c r="I12" s="186">
        <v>4</v>
      </c>
      <c r="J12" s="305">
        <f t="shared" si="6"/>
        <v>96</v>
      </c>
      <c r="K12" s="15">
        <f t="shared" si="7"/>
        <v>0.94791666666666663</v>
      </c>
      <c r="L12" s="289">
        <v>1500</v>
      </c>
      <c r="M12" s="16">
        <f t="shared" si="8"/>
        <v>1500</v>
      </c>
      <c r="N12" s="301">
        <v>-100</v>
      </c>
      <c r="O12" s="248">
        <f t="shared" si="4"/>
        <v>1400</v>
      </c>
      <c r="P12" s="114">
        <f t="shared" si="9"/>
        <v>1400</v>
      </c>
    </row>
    <row r="13" spans="1:16">
      <c r="A13" s="196">
        <v>4</v>
      </c>
      <c r="B13" s="241" t="s">
        <v>100</v>
      </c>
      <c r="C13" s="249">
        <v>21</v>
      </c>
      <c r="D13" s="249">
        <v>19</v>
      </c>
      <c r="E13" s="249">
        <v>21</v>
      </c>
      <c r="F13" s="249">
        <v>24</v>
      </c>
      <c r="G13" s="249"/>
      <c r="H13" s="247">
        <f t="shared" si="0"/>
        <v>85</v>
      </c>
      <c r="I13" s="186">
        <v>4</v>
      </c>
      <c r="J13" s="305">
        <f t="shared" si="6"/>
        <v>96</v>
      </c>
      <c r="K13" s="15">
        <f t="shared" si="7"/>
        <v>0.88541666666666663</v>
      </c>
      <c r="L13" s="289">
        <v>1500</v>
      </c>
      <c r="M13" s="16">
        <f t="shared" si="8"/>
        <v>1500</v>
      </c>
      <c r="N13" s="301">
        <v>-100</v>
      </c>
      <c r="O13" s="248">
        <f t="shared" si="4"/>
        <v>1400</v>
      </c>
      <c r="P13" s="114">
        <f t="shared" si="9"/>
        <v>1400</v>
      </c>
    </row>
    <row r="14" spans="1:16" ht="12" thickBot="1">
      <c r="A14" s="328">
        <v>5</v>
      </c>
      <c r="B14" s="241" t="s">
        <v>101</v>
      </c>
      <c r="C14" s="319">
        <v>21</v>
      </c>
      <c r="D14" s="319">
        <v>20</v>
      </c>
      <c r="E14" s="319">
        <v>22</v>
      </c>
      <c r="F14" s="319">
        <v>23</v>
      </c>
      <c r="G14" s="319"/>
      <c r="H14" s="327">
        <f t="shared" si="0"/>
        <v>86</v>
      </c>
      <c r="I14" s="275">
        <v>4</v>
      </c>
      <c r="J14" s="305">
        <f t="shared" si="6"/>
        <v>96</v>
      </c>
      <c r="K14" s="52">
        <f t="shared" si="7"/>
        <v>0.89583333333333337</v>
      </c>
      <c r="L14" s="289">
        <v>1500</v>
      </c>
      <c r="M14" s="54">
        <f t="shared" si="8"/>
        <v>1500</v>
      </c>
      <c r="N14" s="301">
        <v>-100</v>
      </c>
      <c r="O14" s="293">
        <f t="shared" si="4"/>
        <v>1400</v>
      </c>
      <c r="P14" s="116">
        <f t="shared" si="9"/>
        <v>1400</v>
      </c>
    </row>
    <row r="15" spans="1:16" ht="12.75" customHeight="1" thickBot="1">
      <c r="A15" s="377" t="s">
        <v>19</v>
      </c>
      <c r="B15" s="378"/>
      <c r="C15" s="277"/>
      <c r="D15" s="277"/>
      <c r="E15" s="277"/>
      <c r="F15" s="277"/>
      <c r="G15" s="277"/>
      <c r="H15" s="277"/>
      <c r="I15" s="277"/>
      <c r="J15" s="277"/>
      <c r="K15" s="277"/>
      <c r="L15" s="60"/>
      <c r="M15" s="282"/>
      <c r="N15" s="282"/>
      <c r="O15" s="312"/>
      <c r="P15" s="314"/>
    </row>
    <row r="16" spans="1:16">
      <c r="A16" s="298">
        <v>1</v>
      </c>
      <c r="B16" s="241" t="s">
        <v>102</v>
      </c>
      <c r="C16" s="331">
        <v>21</v>
      </c>
      <c r="D16" s="331">
        <v>24</v>
      </c>
      <c r="E16" s="331">
        <v>24</v>
      </c>
      <c r="F16" s="331">
        <v>24</v>
      </c>
      <c r="G16" s="331">
        <v>22</v>
      </c>
      <c r="H16" s="283">
        <f t="shared" si="0"/>
        <v>115</v>
      </c>
      <c r="I16" s="305">
        <v>5</v>
      </c>
      <c r="J16" s="305">
        <f>IF(I16=5,120,IF(I16=4,96,IF(I16=3,72,IF(I16-2,48))))</f>
        <v>120</v>
      </c>
      <c r="K16" s="36">
        <f>H16/J16</f>
        <v>0.95833333333333337</v>
      </c>
      <c r="L16" s="315">
        <v>2500</v>
      </c>
      <c r="M16" s="37">
        <f>IF(K16&gt;0.79,L16*1,IF(K16&lt;0.79,L16*K16))</f>
        <v>2500</v>
      </c>
      <c r="N16" s="301">
        <v>900</v>
      </c>
      <c r="O16" s="311">
        <f t="shared" si="4"/>
        <v>3400</v>
      </c>
      <c r="P16" s="112">
        <f>ROUND(O16,-2)</f>
        <v>3400</v>
      </c>
    </row>
    <row r="17" spans="1:16">
      <c r="A17" s="196">
        <v>2</v>
      </c>
      <c r="B17" s="241" t="s">
        <v>103</v>
      </c>
      <c r="C17" s="250">
        <v>17</v>
      </c>
      <c r="D17" s="250">
        <v>22</v>
      </c>
      <c r="E17" s="250">
        <v>23</v>
      </c>
      <c r="F17" s="250">
        <v>23</v>
      </c>
      <c r="G17" s="250">
        <v>21</v>
      </c>
      <c r="H17" s="247">
        <f t="shared" si="0"/>
        <v>106</v>
      </c>
      <c r="I17" s="186">
        <v>5</v>
      </c>
      <c r="J17" s="305">
        <f t="shared" ref="J17:J20" si="10">IF(I17=5,120,IF(I17=4,96,IF(I17=3,72,IF(I17-2,48))))</f>
        <v>120</v>
      </c>
      <c r="K17" s="15">
        <f t="shared" ref="K17:K20" si="11">H17/J17</f>
        <v>0.8833333333333333</v>
      </c>
      <c r="L17" s="315">
        <v>2500</v>
      </c>
      <c r="M17" s="16">
        <f t="shared" ref="M17:M20" si="12">IF(K17&gt;0.79,L17*1,IF(K17&lt;0.79,L17*K17))</f>
        <v>2500</v>
      </c>
      <c r="N17" s="301">
        <v>900</v>
      </c>
      <c r="O17" s="248">
        <f t="shared" si="4"/>
        <v>3400</v>
      </c>
      <c r="P17" s="114">
        <f t="shared" ref="P17:P20" si="13">ROUND(O17,-2)</f>
        <v>3400</v>
      </c>
    </row>
    <row r="18" spans="1:16">
      <c r="A18" s="196">
        <v>3</v>
      </c>
      <c r="B18" s="241" t="s">
        <v>104</v>
      </c>
      <c r="C18" s="250">
        <v>22</v>
      </c>
      <c r="D18" s="250">
        <v>24</v>
      </c>
      <c r="E18" s="250">
        <v>24</v>
      </c>
      <c r="F18" s="250">
        <v>24</v>
      </c>
      <c r="G18" s="250">
        <v>21</v>
      </c>
      <c r="H18" s="247">
        <f t="shared" si="0"/>
        <v>115</v>
      </c>
      <c r="I18" s="186">
        <v>5</v>
      </c>
      <c r="J18" s="305">
        <f t="shared" si="10"/>
        <v>120</v>
      </c>
      <c r="K18" s="15">
        <f t="shared" si="11"/>
        <v>0.95833333333333337</v>
      </c>
      <c r="L18" s="315">
        <v>2500</v>
      </c>
      <c r="M18" s="16">
        <f t="shared" si="12"/>
        <v>2500</v>
      </c>
      <c r="N18" s="301">
        <v>900</v>
      </c>
      <c r="O18" s="248">
        <f t="shared" si="4"/>
        <v>3400</v>
      </c>
      <c r="P18" s="114">
        <f t="shared" si="13"/>
        <v>3400</v>
      </c>
    </row>
    <row r="19" spans="1:16">
      <c r="A19" s="196">
        <v>4</v>
      </c>
      <c r="B19" s="241" t="s">
        <v>105</v>
      </c>
      <c r="C19" s="250">
        <v>20</v>
      </c>
      <c r="D19" s="250">
        <v>22</v>
      </c>
      <c r="E19" s="250">
        <v>23</v>
      </c>
      <c r="F19" s="250">
        <v>23</v>
      </c>
      <c r="G19" s="250">
        <v>18</v>
      </c>
      <c r="H19" s="247">
        <f t="shared" si="0"/>
        <v>106</v>
      </c>
      <c r="I19" s="186">
        <v>5</v>
      </c>
      <c r="J19" s="305">
        <f t="shared" si="10"/>
        <v>120</v>
      </c>
      <c r="K19" s="15">
        <f t="shared" si="11"/>
        <v>0.8833333333333333</v>
      </c>
      <c r="L19" s="315">
        <v>2500</v>
      </c>
      <c r="M19" s="16">
        <f t="shared" si="12"/>
        <v>2500</v>
      </c>
      <c r="N19" s="301">
        <v>900</v>
      </c>
      <c r="O19" s="248">
        <f t="shared" si="4"/>
        <v>3400</v>
      </c>
      <c r="P19" s="114">
        <f t="shared" si="13"/>
        <v>3400</v>
      </c>
    </row>
    <row r="20" spans="1:16" ht="12" thickBot="1">
      <c r="A20" s="328">
        <v>5</v>
      </c>
      <c r="B20" s="241" t="s">
        <v>106</v>
      </c>
      <c r="C20" s="273">
        <v>21</v>
      </c>
      <c r="D20" s="273">
        <v>22</v>
      </c>
      <c r="E20" s="273">
        <v>21</v>
      </c>
      <c r="F20" s="273">
        <v>22</v>
      </c>
      <c r="G20" s="273">
        <v>19</v>
      </c>
      <c r="H20" s="327">
        <f t="shared" si="0"/>
        <v>105</v>
      </c>
      <c r="I20" s="275">
        <v>5</v>
      </c>
      <c r="J20" s="305">
        <f t="shared" si="10"/>
        <v>120</v>
      </c>
      <c r="K20" s="52">
        <f t="shared" si="11"/>
        <v>0.875</v>
      </c>
      <c r="L20" s="315">
        <v>2500</v>
      </c>
      <c r="M20" s="54">
        <f t="shared" si="12"/>
        <v>2500</v>
      </c>
      <c r="N20" s="301">
        <v>900</v>
      </c>
      <c r="O20" s="293">
        <f t="shared" si="4"/>
        <v>3400</v>
      </c>
      <c r="P20" s="116">
        <f t="shared" si="13"/>
        <v>3400</v>
      </c>
    </row>
    <row r="21" spans="1:16" ht="12.75" customHeight="1" thickBot="1">
      <c r="A21" s="385" t="s">
        <v>20</v>
      </c>
      <c r="B21" s="386"/>
      <c r="C21" s="309"/>
      <c r="D21" s="309"/>
      <c r="E21" s="309"/>
      <c r="F21" s="309"/>
      <c r="G21" s="309"/>
      <c r="H21" s="309"/>
      <c r="I21" s="309"/>
      <c r="J21" s="309"/>
      <c r="K21" s="309"/>
      <c r="L21" s="73"/>
      <c r="M21" s="321"/>
      <c r="N21" s="321"/>
      <c r="O21" s="287"/>
      <c r="P21" s="294"/>
    </row>
    <row r="22" spans="1:16">
      <c r="A22" s="298">
        <v>1</v>
      </c>
      <c r="B22" s="241" t="s">
        <v>107</v>
      </c>
      <c r="C22" s="306">
        <v>23</v>
      </c>
      <c r="D22" s="306">
        <v>22</v>
      </c>
      <c r="E22" s="306">
        <v>24</v>
      </c>
      <c r="F22" s="306">
        <v>24</v>
      </c>
      <c r="G22" s="306"/>
      <c r="H22" s="283">
        <f t="shared" si="0"/>
        <v>93</v>
      </c>
      <c r="I22" s="305">
        <v>4</v>
      </c>
      <c r="J22" s="305">
        <f>IF(I22=5,120,IF(I22=4,96,IF(I22=3,72,IF(I22-2,48))))</f>
        <v>96</v>
      </c>
      <c r="K22" s="36">
        <f>H22/J22</f>
        <v>0.96875</v>
      </c>
      <c r="L22" s="303">
        <v>5200</v>
      </c>
      <c r="M22" s="37">
        <f>IF(K22&gt;0.79,L22*1,IF(K22&lt;0.79,L22*K22))</f>
        <v>5200</v>
      </c>
      <c r="N22" s="301">
        <v>1000</v>
      </c>
      <c r="O22" s="311">
        <f t="shared" si="4"/>
        <v>6200</v>
      </c>
      <c r="P22" s="112">
        <f>ROUND(O22,-2)</f>
        <v>6200</v>
      </c>
    </row>
    <row r="23" spans="1:16">
      <c r="A23" s="196">
        <v>2</v>
      </c>
      <c r="B23" s="241" t="s">
        <v>108</v>
      </c>
      <c r="C23" s="306">
        <v>21</v>
      </c>
      <c r="D23" s="251">
        <v>22</v>
      </c>
      <c r="E23" s="251">
        <v>24</v>
      </c>
      <c r="F23" s="251">
        <v>24</v>
      </c>
      <c r="G23" s="251"/>
      <c r="H23" s="247">
        <f t="shared" si="0"/>
        <v>91</v>
      </c>
      <c r="I23" s="186">
        <v>4</v>
      </c>
      <c r="J23" s="305">
        <f t="shared" ref="J23:J26" si="14">IF(I23=5,120,IF(I23=4,96,IF(I23=3,72,IF(I23-2,48))))</f>
        <v>96</v>
      </c>
      <c r="K23" s="15">
        <f t="shared" ref="K23:K26" si="15">H23/J23</f>
        <v>0.94791666666666663</v>
      </c>
      <c r="L23" s="303">
        <v>5200</v>
      </c>
      <c r="M23" s="16">
        <f t="shared" ref="M23:M26" si="16">IF(K23&gt;0.79,L23*1,IF(K23&lt;0.79,L23*K23))</f>
        <v>5200</v>
      </c>
      <c r="N23" s="187">
        <v>1000</v>
      </c>
      <c r="O23" s="248">
        <f t="shared" si="4"/>
        <v>6200</v>
      </c>
      <c r="P23" s="114">
        <f t="shared" ref="P23:P26" si="17">ROUND(O23,-2)</f>
        <v>6200</v>
      </c>
    </row>
    <row r="24" spans="1:16">
      <c r="A24" s="196">
        <v>3</v>
      </c>
      <c r="B24" s="241" t="s">
        <v>109</v>
      </c>
      <c r="C24" s="306">
        <v>22</v>
      </c>
      <c r="D24" s="251">
        <v>23</v>
      </c>
      <c r="E24" s="251">
        <v>24</v>
      </c>
      <c r="F24" s="251">
        <v>23</v>
      </c>
      <c r="G24" s="251"/>
      <c r="H24" s="247">
        <f t="shared" si="0"/>
        <v>92</v>
      </c>
      <c r="I24" s="186">
        <v>4</v>
      </c>
      <c r="J24" s="305">
        <f t="shared" si="14"/>
        <v>96</v>
      </c>
      <c r="K24" s="15">
        <f t="shared" si="15"/>
        <v>0.95833333333333337</v>
      </c>
      <c r="L24" s="303">
        <v>5200</v>
      </c>
      <c r="M24" s="16">
        <f t="shared" si="16"/>
        <v>5200</v>
      </c>
      <c r="N24" s="187">
        <v>1000</v>
      </c>
      <c r="O24" s="248">
        <f t="shared" si="4"/>
        <v>6200</v>
      </c>
      <c r="P24" s="114">
        <f t="shared" si="17"/>
        <v>6200</v>
      </c>
    </row>
    <row r="25" spans="1:16">
      <c r="A25" s="196">
        <v>4</v>
      </c>
      <c r="B25" s="241"/>
      <c r="C25" s="306"/>
      <c r="D25" s="251"/>
      <c r="E25" s="251"/>
      <c r="F25" s="251"/>
      <c r="G25" s="251"/>
      <c r="H25" s="247">
        <f t="shared" si="0"/>
        <v>0</v>
      </c>
      <c r="I25" s="186">
        <v>4</v>
      </c>
      <c r="J25" s="305">
        <f t="shared" si="14"/>
        <v>96</v>
      </c>
      <c r="K25" s="15">
        <f t="shared" si="15"/>
        <v>0</v>
      </c>
      <c r="L25" s="303">
        <v>5200</v>
      </c>
      <c r="M25" s="16">
        <f t="shared" si="16"/>
        <v>0</v>
      </c>
      <c r="N25" s="187">
        <v>1000</v>
      </c>
      <c r="O25" s="248">
        <f t="shared" si="4"/>
        <v>1000</v>
      </c>
      <c r="P25" s="114">
        <f t="shared" si="17"/>
        <v>1000</v>
      </c>
    </row>
    <row r="26" spans="1:16" ht="12" thickBot="1">
      <c r="A26" s="328">
        <v>5</v>
      </c>
      <c r="B26" s="241" t="s">
        <v>110</v>
      </c>
      <c r="C26" s="306">
        <v>14</v>
      </c>
      <c r="D26" s="325">
        <v>14</v>
      </c>
      <c r="E26" s="325">
        <v>21</v>
      </c>
      <c r="F26" s="325">
        <v>13</v>
      </c>
      <c r="G26" s="325"/>
      <c r="H26" s="327">
        <f t="shared" si="0"/>
        <v>62</v>
      </c>
      <c r="I26" s="275">
        <v>4</v>
      </c>
      <c r="J26" s="305">
        <f t="shared" si="14"/>
        <v>96</v>
      </c>
      <c r="K26" s="52">
        <f t="shared" si="15"/>
        <v>0.64583333333333337</v>
      </c>
      <c r="L26" s="303">
        <v>5200</v>
      </c>
      <c r="M26" s="54">
        <f t="shared" si="16"/>
        <v>3358.3333333333335</v>
      </c>
      <c r="N26" s="295">
        <v>1000</v>
      </c>
      <c r="O26" s="293">
        <f t="shared" si="4"/>
        <v>4358.3333333333339</v>
      </c>
      <c r="P26" s="116">
        <f t="shared" si="17"/>
        <v>4400</v>
      </c>
    </row>
    <row r="27" spans="1:16" ht="12.75" customHeight="1" thickBot="1">
      <c r="A27" s="387" t="s">
        <v>21</v>
      </c>
      <c r="B27" s="388"/>
      <c r="C27" s="324"/>
      <c r="D27" s="324"/>
      <c r="E27" s="324"/>
      <c r="F27" s="324"/>
      <c r="G27" s="324"/>
      <c r="H27" s="324"/>
      <c r="I27" s="324"/>
      <c r="J27" s="324"/>
      <c r="K27" s="324"/>
      <c r="L27" s="80"/>
      <c r="M27" s="326"/>
      <c r="N27" s="326"/>
      <c r="O27" s="310"/>
      <c r="P27" s="300"/>
    </row>
    <row r="28" spans="1:16">
      <c r="A28" s="298">
        <v>1</v>
      </c>
      <c r="B28" s="241" t="s">
        <v>111</v>
      </c>
      <c r="C28" s="279">
        <v>19</v>
      </c>
      <c r="D28" s="279">
        <v>21</v>
      </c>
      <c r="E28" s="279">
        <v>21</v>
      </c>
      <c r="F28" s="279">
        <v>19</v>
      </c>
      <c r="G28" s="279">
        <v>24</v>
      </c>
      <c r="H28" s="283">
        <f t="shared" si="0"/>
        <v>104</v>
      </c>
      <c r="I28" s="305">
        <v>5</v>
      </c>
      <c r="J28" s="305">
        <f>IF(I28=5,120,IF(I28=4,96,IF(I28=3,72,IF(I28-2,48))))</f>
        <v>120</v>
      </c>
      <c r="K28" s="36">
        <f>H28/J28</f>
        <v>0.8666666666666667</v>
      </c>
      <c r="L28" s="284">
        <v>6100</v>
      </c>
      <c r="M28" s="37">
        <f>IF(K28&gt;0.79,L28*1,IF(K28&lt;0.79,L28*K28))</f>
        <v>6100</v>
      </c>
      <c r="N28" s="301"/>
      <c r="O28" s="311">
        <f t="shared" si="4"/>
        <v>6100</v>
      </c>
      <c r="P28" s="112">
        <f>ROUND(O28,-2)</f>
        <v>6100</v>
      </c>
    </row>
    <row r="29" spans="1:16">
      <c r="A29" s="196">
        <v>2</v>
      </c>
      <c r="B29" s="241" t="s">
        <v>112</v>
      </c>
      <c r="C29" s="279">
        <v>23</v>
      </c>
      <c r="D29" s="252">
        <v>24</v>
      </c>
      <c r="E29" s="252">
        <v>20</v>
      </c>
      <c r="F29" s="252">
        <v>24</v>
      </c>
      <c r="G29" s="252">
        <v>24</v>
      </c>
      <c r="H29" s="247">
        <f t="shared" si="0"/>
        <v>115</v>
      </c>
      <c r="I29" s="186">
        <v>5</v>
      </c>
      <c r="J29" s="305">
        <f t="shared" ref="J29:J32" si="18">IF(I29=5,120,IF(I29=4,96,IF(I29=3,72,IF(I29-2,48))))</f>
        <v>120</v>
      </c>
      <c r="K29" s="15">
        <f t="shared" ref="K29:K32" si="19">H29/J29</f>
        <v>0.95833333333333337</v>
      </c>
      <c r="L29" s="284">
        <v>6100</v>
      </c>
      <c r="M29" s="16">
        <f t="shared" ref="M29:M32" si="20">IF(K29&gt;0.79,L29*1,IF(K29&lt;0.79,L29*K29))</f>
        <v>6100</v>
      </c>
      <c r="N29" s="301"/>
      <c r="O29" s="248">
        <f t="shared" si="4"/>
        <v>6100</v>
      </c>
      <c r="P29" s="114">
        <f t="shared" ref="P29:P32" si="21">ROUND(O29,-2)</f>
        <v>6100</v>
      </c>
    </row>
    <row r="30" spans="1:16">
      <c r="A30" s="196">
        <v>3</v>
      </c>
      <c r="B30" s="241" t="s">
        <v>113</v>
      </c>
      <c r="C30" s="279">
        <v>24</v>
      </c>
      <c r="D30" s="252">
        <v>23</v>
      </c>
      <c r="E30" s="252">
        <v>21</v>
      </c>
      <c r="F30" s="252">
        <v>23</v>
      </c>
      <c r="G30" s="252">
        <v>24</v>
      </c>
      <c r="H30" s="247">
        <f t="shared" si="0"/>
        <v>115</v>
      </c>
      <c r="I30" s="186">
        <v>5</v>
      </c>
      <c r="J30" s="305">
        <f t="shared" si="18"/>
        <v>120</v>
      </c>
      <c r="K30" s="15">
        <f t="shared" si="19"/>
        <v>0.95833333333333337</v>
      </c>
      <c r="L30" s="284">
        <v>6100</v>
      </c>
      <c r="M30" s="16">
        <f t="shared" si="20"/>
        <v>6100</v>
      </c>
      <c r="N30" s="301"/>
      <c r="O30" s="248">
        <f t="shared" si="4"/>
        <v>6100</v>
      </c>
      <c r="P30" s="114">
        <f t="shared" si="21"/>
        <v>6100</v>
      </c>
    </row>
    <row r="31" spans="1:16">
      <c r="A31" s="196">
        <v>4</v>
      </c>
      <c r="B31" s="241" t="s">
        <v>114</v>
      </c>
      <c r="C31" s="279">
        <v>20</v>
      </c>
      <c r="D31" s="252">
        <v>22</v>
      </c>
      <c r="E31" s="252">
        <v>19</v>
      </c>
      <c r="F31" s="252">
        <v>22</v>
      </c>
      <c r="G31" s="252">
        <v>21</v>
      </c>
      <c r="H31" s="247">
        <f t="shared" si="0"/>
        <v>104</v>
      </c>
      <c r="I31" s="186">
        <v>5</v>
      </c>
      <c r="J31" s="305">
        <f t="shared" si="18"/>
        <v>120</v>
      </c>
      <c r="K31" s="15">
        <f t="shared" si="19"/>
        <v>0.8666666666666667</v>
      </c>
      <c r="L31" s="284">
        <v>6100</v>
      </c>
      <c r="M31" s="16">
        <f t="shared" si="20"/>
        <v>6100</v>
      </c>
      <c r="N31" s="301"/>
      <c r="O31" s="248">
        <f t="shared" si="4"/>
        <v>6100</v>
      </c>
      <c r="P31" s="114">
        <f t="shared" si="21"/>
        <v>6100</v>
      </c>
    </row>
    <row r="32" spans="1:16" ht="12" thickBot="1">
      <c r="A32" s="328">
        <v>5</v>
      </c>
      <c r="B32" s="241" t="s">
        <v>115</v>
      </c>
      <c r="C32" s="279">
        <v>22</v>
      </c>
      <c r="D32" s="333">
        <v>23</v>
      </c>
      <c r="E32" s="333">
        <v>21</v>
      </c>
      <c r="F32" s="333">
        <v>23</v>
      </c>
      <c r="G32" s="333">
        <v>24</v>
      </c>
      <c r="H32" s="327">
        <f t="shared" si="0"/>
        <v>113</v>
      </c>
      <c r="I32" s="275">
        <v>5</v>
      </c>
      <c r="J32" s="305">
        <f t="shared" si="18"/>
        <v>120</v>
      </c>
      <c r="K32" s="52">
        <f t="shared" si="19"/>
        <v>0.94166666666666665</v>
      </c>
      <c r="L32" s="284">
        <v>6100</v>
      </c>
      <c r="M32" s="54">
        <f t="shared" si="20"/>
        <v>6100</v>
      </c>
      <c r="N32" s="301"/>
      <c r="O32" s="293">
        <f t="shared" si="4"/>
        <v>6100</v>
      </c>
      <c r="P32" s="116">
        <f t="shared" si="21"/>
        <v>6100</v>
      </c>
    </row>
    <row r="33" spans="1:16" ht="12.75" customHeight="1" thickBot="1">
      <c r="A33" s="389" t="s">
        <v>22</v>
      </c>
      <c r="B33" s="390"/>
      <c r="C33" s="274"/>
      <c r="D33" s="274"/>
      <c r="E33" s="274"/>
      <c r="F33" s="274"/>
      <c r="G33" s="274"/>
      <c r="H33" s="274"/>
      <c r="I33" s="274"/>
      <c r="J33" s="274"/>
      <c r="K33" s="274"/>
      <c r="L33" s="87"/>
      <c r="M33" s="307"/>
      <c r="N33" s="307"/>
      <c r="O33" s="297"/>
      <c r="P33" s="290"/>
    </row>
    <row r="34" spans="1:16">
      <c r="A34" s="298">
        <v>1</v>
      </c>
      <c r="B34" s="241" t="s">
        <v>116</v>
      </c>
      <c r="C34" s="285">
        <v>24</v>
      </c>
      <c r="D34" s="285">
        <v>21</v>
      </c>
      <c r="E34" s="285">
        <v>23</v>
      </c>
      <c r="F34" s="285">
        <v>21</v>
      </c>
      <c r="G34" s="285"/>
      <c r="H34" s="283">
        <f t="shared" si="0"/>
        <v>89</v>
      </c>
      <c r="I34" s="305">
        <v>4</v>
      </c>
      <c r="J34" s="305">
        <f>IF(I34=5,120,IF(I34=4,96,IF(I34=3,72,IF(I34-2,48))))</f>
        <v>96</v>
      </c>
      <c r="K34" s="36">
        <f>H34/J34</f>
        <v>0.92708333333333337</v>
      </c>
      <c r="L34" s="308">
        <v>700</v>
      </c>
      <c r="M34" s="37">
        <f>IF(K34&gt;0.79,L34*1,IF(K34&lt;0.79,L34*K34))</f>
        <v>700</v>
      </c>
      <c r="N34" s="301">
        <v>500</v>
      </c>
      <c r="O34" s="311">
        <f t="shared" si="4"/>
        <v>1200</v>
      </c>
      <c r="P34" s="112">
        <f>ROUND(O34,-2)</f>
        <v>1200</v>
      </c>
    </row>
    <row r="35" spans="1:16">
      <c r="A35" s="196">
        <v>2</v>
      </c>
      <c r="B35" s="241" t="s">
        <v>117</v>
      </c>
      <c r="C35" s="285">
        <v>24</v>
      </c>
      <c r="D35" s="253">
        <v>21</v>
      </c>
      <c r="E35" s="253">
        <v>23</v>
      </c>
      <c r="F35" s="253">
        <v>23</v>
      </c>
      <c r="G35" s="253"/>
      <c r="H35" s="247">
        <f t="shared" si="0"/>
        <v>91</v>
      </c>
      <c r="I35" s="186">
        <v>4</v>
      </c>
      <c r="J35" s="305">
        <f t="shared" ref="J35:J38" si="22">IF(I35=5,120,IF(I35=4,96,IF(I35=3,72,IF(I35-2,48))))</f>
        <v>96</v>
      </c>
      <c r="K35" s="15">
        <f t="shared" ref="K35:K38" si="23">H35/J35</f>
        <v>0.94791666666666663</v>
      </c>
      <c r="L35" s="308">
        <v>700</v>
      </c>
      <c r="M35" s="16">
        <f t="shared" ref="M35:M38" si="24">IF(K35&gt;0.79,L35*1,IF(K35&lt;0.79,L35*K35))</f>
        <v>700</v>
      </c>
      <c r="N35" s="187">
        <v>500</v>
      </c>
      <c r="O35" s="248">
        <f t="shared" si="4"/>
        <v>1200</v>
      </c>
      <c r="P35" s="114">
        <f t="shared" ref="P35:P38" si="25">ROUND(O35,-2)</f>
        <v>1200</v>
      </c>
    </row>
    <row r="36" spans="1:16">
      <c r="A36" s="196">
        <v>3</v>
      </c>
      <c r="B36" s="241" t="s">
        <v>118</v>
      </c>
      <c r="C36" s="285">
        <v>23</v>
      </c>
      <c r="D36" s="253">
        <v>15</v>
      </c>
      <c r="E36" s="253">
        <v>21</v>
      </c>
      <c r="F36" s="253">
        <v>21</v>
      </c>
      <c r="G36" s="253"/>
      <c r="H36" s="247">
        <f t="shared" si="0"/>
        <v>80</v>
      </c>
      <c r="I36" s="186">
        <v>4</v>
      </c>
      <c r="J36" s="305">
        <f t="shared" si="22"/>
        <v>96</v>
      </c>
      <c r="K36" s="15">
        <f t="shared" si="23"/>
        <v>0.83333333333333337</v>
      </c>
      <c r="L36" s="308">
        <v>700</v>
      </c>
      <c r="M36" s="16">
        <f t="shared" si="24"/>
        <v>700</v>
      </c>
      <c r="N36" s="187">
        <v>500</v>
      </c>
      <c r="O36" s="248">
        <f t="shared" si="4"/>
        <v>1200</v>
      </c>
      <c r="P36" s="114">
        <f t="shared" si="25"/>
        <v>1200</v>
      </c>
    </row>
    <row r="37" spans="1:16">
      <c r="A37" s="196">
        <v>4</v>
      </c>
      <c r="B37" s="241" t="s">
        <v>119</v>
      </c>
      <c r="C37" s="285"/>
      <c r="D37" s="253"/>
      <c r="E37" s="253"/>
      <c r="F37" s="253"/>
      <c r="G37" s="253"/>
      <c r="H37" s="247">
        <f t="shared" si="0"/>
        <v>0</v>
      </c>
      <c r="I37" s="186">
        <v>4</v>
      </c>
      <c r="J37" s="305">
        <f t="shared" si="22"/>
        <v>96</v>
      </c>
      <c r="K37" s="15">
        <f t="shared" si="23"/>
        <v>0</v>
      </c>
      <c r="L37" s="308">
        <v>700</v>
      </c>
      <c r="M37" s="16">
        <f t="shared" si="24"/>
        <v>0</v>
      </c>
      <c r="N37" s="187">
        <v>500</v>
      </c>
      <c r="O37" s="248">
        <f t="shared" si="4"/>
        <v>500</v>
      </c>
      <c r="P37" s="114">
        <f t="shared" si="25"/>
        <v>500</v>
      </c>
    </row>
    <row r="38" spans="1:16" ht="12" thickBot="1">
      <c r="A38" s="328">
        <v>5</v>
      </c>
      <c r="B38" s="241" t="s">
        <v>120</v>
      </c>
      <c r="C38" s="285">
        <v>14</v>
      </c>
      <c r="D38" s="272">
        <v>17</v>
      </c>
      <c r="E38" s="272">
        <v>16</v>
      </c>
      <c r="F38" s="272">
        <v>12</v>
      </c>
      <c r="G38" s="272"/>
      <c r="H38" s="327">
        <f t="shared" si="0"/>
        <v>59</v>
      </c>
      <c r="I38" s="275">
        <v>4</v>
      </c>
      <c r="J38" s="305">
        <f t="shared" si="22"/>
        <v>96</v>
      </c>
      <c r="K38" s="52">
        <f t="shared" si="23"/>
        <v>0.61458333333333337</v>
      </c>
      <c r="L38" s="308">
        <v>700</v>
      </c>
      <c r="M38" s="54">
        <f t="shared" si="24"/>
        <v>430.20833333333337</v>
      </c>
      <c r="N38" s="295">
        <v>500</v>
      </c>
      <c r="O38" s="293">
        <f t="shared" si="4"/>
        <v>930.20833333333337</v>
      </c>
      <c r="P38" s="116">
        <f t="shared" si="25"/>
        <v>900</v>
      </c>
    </row>
    <row r="39" spans="1:16" ht="12.75" customHeight="1" thickBot="1">
      <c r="A39" s="391" t="s">
        <v>23</v>
      </c>
      <c r="B39" s="392"/>
      <c r="C39" s="276"/>
      <c r="D39" s="276"/>
      <c r="E39" s="276"/>
      <c r="F39" s="276"/>
      <c r="G39" s="276"/>
      <c r="H39" s="276"/>
      <c r="I39" s="276"/>
      <c r="J39" s="276"/>
      <c r="K39" s="276"/>
      <c r="L39" s="94"/>
      <c r="M39" s="280"/>
      <c r="N39" s="280"/>
      <c r="O39" s="281"/>
      <c r="P39" s="330"/>
    </row>
    <row r="40" spans="1:16">
      <c r="A40" s="298">
        <v>1</v>
      </c>
      <c r="B40" s="241" t="s">
        <v>121</v>
      </c>
      <c r="C40" s="254">
        <v>23</v>
      </c>
      <c r="D40" s="292">
        <v>20</v>
      </c>
      <c r="E40" s="292">
        <v>24</v>
      </c>
      <c r="F40" s="292">
        <v>23</v>
      </c>
      <c r="G40" s="292"/>
      <c r="H40" s="283">
        <f t="shared" si="0"/>
        <v>90</v>
      </c>
      <c r="I40" s="305">
        <v>4</v>
      </c>
      <c r="J40" s="305">
        <f>IF(I40=5,120,IF(I40=4,96,IF(I40=3,72,IF(I40-2,48))))</f>
        <v>96</v>
      </c>
      <c r="K40" s="36">
        <f>H40/J40</f>
        <v>0.9375</v>
      </c>
      <c r="L40" s="332">
        <v>4200</v>
      </c>
      <c r="M40" s="37">
        <f>IF(K40&gt;0.79,L40*1,IF(K40&lt;0.79,L40*K40))</f>
        <v>4200</v>
      </c>
      <c r="N40" s="301"/>
      <c r="O40" s="311">
        <f t="shared" si="4"/>
        <v>4200</v>
      </c>
      <c r="P40" s="112">
        <f>ROUND(O40,-2)</f>
        <v>4200</v>
      </c>
    </row>
    <row r="41" spans="1:16">
      <c r="A41" s="196">
        <v>2</v>
      </c>
      <c r="B41" s="241" t="s">
        <v>122</v>
      </c>
      <c r="C41" s="254">
        <v>24</v>
      </c>
      <c r="D41" s="254">
        <v>21</v>
      </c>
      <c r="E41" s="254">
        <v>22</v>
      </c>
      <c r="F41" s="254">
        <v>19</v>
      </c>
      <c r="G41" s="254"/>
      <c r="H41" s="247">
        <f t="shared" si="0"/>
        <v>86</v>
      </c>
      <c r="I41" s="186">
        <v>4</v>
      </c>
      <c r="J41" s="305">
        <f t="shared" ref="J41:J44" si="26">IF(I41=5,120,IF(I41=4,96,IF(I41=3,72,IF(I41-2,48))))</f>
        <v>96</v>
      </c>
      <c r="K41" s="15">
        <f t="shared" ref="K41:K44" si="27">H41/J41</f>
        <v>0.89583333333333337</v>
      </c>
      <c r="L41" s="332">
        <v>4200</v>
      </c>
      <c r="M41" s="16">
        <f t="shared" ref="M41:M44" si="28">IF(K41&gt;0.79,L41*1,IF(K41&lt;0.79,L41*K41))</f>
        <v>4200</v>
      </c>
      <c r="N41" s="187"/>
      <c r="O41" s="248">
        <f t="shared" si="4"/>
        <v>4200</v>
      </c>
      <c r="P41" s="114">
        <f t="shared" ref="P41:P44" si="29">ROUND(O41,-2)</f>
        <v>4200</v>
      </c>
    </row>
    <row r="42" spans="1:16">
      <c r="A42" s="196">
        <v>3</v>
      </c>
      <c r="B42" s="241" t="s">
        <v>123</v>
      </c>
      <c r="C42" s="254">
        <v>17</v>
      </c>
      <c r="D42" s="254">
        <v>17</v>
      </c>
      <c r="E42" s="254">
        <v>16</v>
      </c>
      <c r="F42" s="254">
        <v>19</v>
      </c>
      <c r="G42" s="254"/>
      <c r="H42" s="247">
        <f t="shared" si="0"/>
        <v>69</v>
      </c>
      <c r="I42" s="186">
        <v>4</v>
      </c>
      <c r="J42" s="305">
        <f t="shared" si="26"/>
        <v>96</v>
      </c>
      <c r="K42" s="15">
        <f t="shared" si="27"/>
        <v>0.71875</v>
      </c>
      <c r="L42" s="332">
        <v>4200</v>
      </c>
      <c r="M42" s="16">
        <f t="shared" si="28"/>
        <v>3018.75</v>
      </c>
      <c r="N42" s="187"/>
      <c r="O42" s="248">
        <f t="shared" si="4"/>
        <v>3018.75</v>
      </c>
      <c r="P42" s="114">
        <f t="shared" si="29"/>
        <v>3000</v>
      </c>
    </row>
    <row r="43" spans="1:16">
      <c r="A43" s="196">
        <v>4</v>
      </c>
      <c r="B43" s="241" t="s">
        <v>124</v>
      </c>
      <c r="C43" s="254">
        <v>22</v>
      </c>
      <c r="D43" s="254">
        <v>21</v>
      </c>
      <c r="E43" s="254">
        <v>22</v>
      </c>
      <c r="F43" s="254">
        <v>20</v>
      </c>
      <c r="G43" s="254"/>
      <c r="H43" s="247">
        <f t="shared" si="0"/>
        <v>85</v>
      </c>
      <c r="I43" s="186">
        <v>4</v>
      </c>
      <c r="J43" s="305">
        <f t="shared" si="26"/>
        <v>96</v>
      </c>
      <c r="K43" s="15">
        <f t="shared" si="27"/>
        <v>0.88541666666666663</v>
      </c>
      <c r="L43" s="332">
        <v>4200</v>
      </c>
      <c r="M43" s="16">
        <f t="shared" si="28"/>
        <v>4200</v>
      </c>
      <c r="N43" s="187"/>
      <c r="O43" s="248">
        <f t="shared" si="4"/>
        <v>4200</v>
      </c>
      <c r="P43" s="114">
        <f t="shared" si="29"/>
        <v>4200</v>
      </c>
    </row>
    <row r="44" spans="1:16" ht="12" thickBot="1">
      <c r="A44" s="328">
        <v>5</v>
      </c>
      <c r="B44" s="241" t="s">
        <v>125</v>
      </c>
      <c r="C44" s="254">
        <v>20</v>
      </c>
      <c r="D44" s="317">
        <v>19</v>
      </c>
      <c r="E44" s="317">
        <v>18</v>
      </c>
      <c r="F44" s="317">
        <v>20</v>
      </c>
      <c r="G44" s="317"/>
      <c r="H44" s="327">
        <f t="shared" si="0"/>
        <v>77</v>
      </c>
      <c r="I44" s="275">
        <v>4</v>
      </c>
      <c r="J44" s="305">
        <f t="shared" si="26"/>
        <v>96</v>
      </c>
      <c r="K44" s="52">
        <f t="shared" si="27"/>
        <v>0.80208333333333337</v>
      </c>
      <c r="L44" s="332">
        <v>4200</v>
      </c>
      <c r="M44" s="54">
        <f t="shared" si="28"/>
        <v>4200</v>
      </c>
      <c r="N44" s="295"/>
      <c r="O44" s="293">
        <f t="shared" si="4"/>
        <v>4200</v>
      </c>
      <c r="P44" s="116">
        <f t="shared" si="29"/>
        <v>4200</v>
      </c>
    </row>
    <row r="45" spans="1:16" ht="12.75" customHeight="1" thickBot="1">
      <c r="A45" s="352" t="s">
        <v>35</v>
      </c>
      <c r="B45" s="353"/>
      <c r="C45" s="320"/>
      <c r="D45" s="320"/>
      <c r="E45" s="320"/>
      <c r="F45" s="320"/>
      <c r="G45" s="320"/>
      <c r="H45" s="320"/>
      <c r="I45" s="320"/>
      <c r="J45" s="320"/>
      <c r="K45" s="99"/>
      <c r="L45" s="101"/>
      <c r="M45" s="322"/>
      <c r="N45" s="322"/>
      <c r="O45" s="302"/>
      <c r="P45" s="278"/>
    </row>
    <row r="46" spans="1:16">
      <c r="A46" s="240">
        <v>1</v>
      </c>
      <c r="B46" s="256"/>
      <c r="C46" s="257"/>
      <c r="D46" s="257"/>
      <c r="E46" s="257"/>
      <c r="F46" s="257"/>
      <c r="G46" s="257"/>
      <c r="H46" s="258">
        <f t="shared" ref="H46:H50" si="30">SUM(C46:G46)</f>
        <v>0</v>
      </c>
      <c r="I46" s="238">
        <v>5</v>
      </c>
      <c r="J46" s="305">
        <f>IF(I46=5,120,IF(I46=4,96,IF(I46=3,72,IF(I46-2,48))))</f>
        <v>120</v>
      </c>
      <c r="K46" s="239">
        <f>H46/J46</f>
        <v>0</v>
      </c>
      <c r="L46" s="268"/>
      <c r="M46" s="259">
        <f>IF(K46&gt;0.79,L46*1,IF(K46&lt;0.79,L46*K46))</f>
        <v>0</v>
      </c>
      <c r="N46" s="260"/>
      <c r="O46" s="261">
        <f t="shared" ref="O46:O50" si="31">M46+N46</f>
        <v>0</v>
      </c>
      <c r="P46" s="262">
        <f>ROUND(O46,-2)</f>
        <v>0</v>
      </c>
    </row>
    <row r="47" spans="1:16">
      <c r="A47" s="196">
        <v>2</v>
      </c>
      <c r="B47" s="241"/>
      <c r="C47" s="255"/>
      <c r="D47" s="255"/>
      <c r="E47" s="255"/>
      <c r="F47" s="255"/>
      <c r="G47" s="255"/>
      <c r="H47" s="247">
        <f t="shared" si="30"/>
        <v>0</v>
      </c>
      <c r="I47" s="186">
        <v>5</v>
      </c>
      <c r="J47" s="305">
        <f t="shared" ref="J47:J50" si="32">IF(I47=5,120,IF(I47=4,96,IF(I47=3,72,IF(I47-2,48))))</f>
        <v>120</v>
      </c>
      <c r="K47" s="15">
        <f t="shared" ref="K47:K50" si="33">H47/J47</f>
        <v>0</v>
      </c>
      <c r="L47" s="269"/>
      <c r="M47" s="16">
        <f t="shared" ref="M47:M50" si="34">IF(K47&gt;0.79,L47*1,IF(K47&lt;0.79,L47*K47))</f>
        <v>0</v>
      </c>
      <c r="N47" s="187"/>
      <c r="O47" s="248">
        <f t="shared" si="31"/>
        <v>0</v>
      </c>
      <c r="P47" s="114">
        <f t="shared" ref="P47:P50" si="35">ROUND(O47,-2)</f>
        <v>0</v>
      </c>
    </row>
    <row r="48" spans="1:16">
      <c r="A48" s="196">
        <v>3</v>
      </c>
      <c r="B48" s="241"/>
      <c r="C48" s="255"/>
      <c r="D48" s="255"/>
      <c r="E48" s="255"/>
      <c r="F48" s="255"/>
      <c r="G48" s="255"/>
      <c r="H48" s="247">
        <f t="shared" si="30"/>
        <v>0</v>
      </c>
      <c r="I48" s="186">
        <v>5</v>
      </c>
      <c r="J48" s="305">
        <f t="shared" si="32"/>
        <v>120</v>
      </c>
      <c r="K48" s="15">
        <f t="shared" si="33"/>
        <v>0</v>
      </c>
      <c r="L48" s="269"/>
      <c r="M48" s="16">
        <f t="shared" si="34"/>
        <v>0</v>
      </c>
      <c r="N48" s="187"/>
      <c r="O48" s="248">
        <f t="shared" si="31"/>
        <v>0</v>
      </c>
      <c r="P48" s="114">
        <f t="shared" si="35"/>
        <v>0</v>
      </c>
    </row>
    <row r="49" spans="1:16">
      <c r="A49" s="196">
        <v>4</v>
      </c>
      <c r="B49" s="241"/>
      <c r="C49" s="255"/>
      <c r="D49" s="255"/>
      <c r="E49" s="255"/>
      <c r="F49" s="255"/>
      <c r="G49" s="255"/>
      <c r="H49" s="247">
        <f t="shared" si="30"/>
        <v>0</v>
      </c>
      <c r="I49" s="186">
        <v>5</v>
      </c>
      <c r="J49" s="305">
        <f t="shared" si="32"/>
        <v>120</v>
      </c>
      <c r="K49" s="15">
        <f t="shared" si="33"/>
        <v>0</v>
      </c>
      <c r="L49" s="269"/>
      <c r="M49" s="16">
        <f t="shared" si="34"/>
        <v>0</v>
      </c>
      <c r="N49" s="187"/>
      <c r="O49" s="248">
        <f t="shared" si="31"/>
        <v>0</v>
      </c>
      <c r="P49" s="114">
        <f t="shared" si="35"/>
        <v>0</v>
      </c>
    </row>
    <row r="50" spans="1:16" ht="12" thickBot="1">
      <c r="A50" s="197">
        <v>5</v>
      </c>
      <c r="B50" s="263"/>
      <c r="C50" s="264"/>
      <c r="D50" s="264"/>
      <c r="E50" s="264"/>
      <c r="F50" s="264"/>
      <c r="G50" s="264"/>
      <c r="H50" s="265">
        <f t="shared" si="30"/>
        <v>0</v>
      </c>
      <c r="I50" s="189">
        <v>5</v>
      </c>
      <c r="J50" s="305">
        <f t="shared" si="32"/>
        <v>120</v>
      </c>
      <c r="K50" s="123">
        <f t="shared" si="33"/>
        <v>0</v>
      </c>
      <c r="L50" s="270"/>
      <c r="M50" s="126">
        <f t="shared" si="34"/>
        <v>0</v>
      </c>
      <c r="N50" s="266"/>
      <c r="O50" s="267">
        <f t="shared" si="31"/>
        <v>0</v>
      </c>
      <c r="P50" s="127">
        <f t="shared" si="35"/>
        <v>0</v>
      </c>
    </row>
    <row r="51" spans="1:16" ht="12.75">
      <c r="A51" s="178"/>
      <c r="B51" s="179"/>
      <c r="C51" s="178"/>
      <c r="D51" s="237"/>
      <c r="E51" s="237"/>
      <c r="F51" s="237"/>
      <c r="G51" s="237"/>
      <c r="H51" s="237"/>
      <c r="I51" s="237"/>
      <c r="J51" s="237"/>
      <c r="K51" s="10"/>
      <c r="L51" s="185"/>
      <c r="M51" s="182"/>
      <c r="N51" s="178"/>
      <c r="O51" s="184"/>
      <c r="P51" s="184"/>
    </row>
  </sheetData>
  <mergeCells count="10">
    <mergeCell ref="A21:B21"/>
    <mergeCell ref="A27:B27"/>
    <mergeCell ref="A33:B33"/>
    <mergeCell ref="A39:B39"/>
    <mergeCell ref="A45:B45"/>
    <mergeCell ref="L1:N1"/>
    <mergeCell ref="A15:B15"/>
    <mergeCell ref="I1:K1"/>
    <mergeCell ref="A3:B3"/>
    <mergeCell ref="A9:B9"/>
  </mergeCells>
  <pageMargins left="0.75" right="0.75" top="1" bottom="1" header="0.5" footer="0.5"/>
  <pageSetup orientation="portrait" r:id="rId1"/>
  <headerFooter alignWithMargins="0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:O623"/>
  <sheetViews>
    <sheetView topLeftCell="A559" zoomScale="85" zoomScaleNormal="85" workbookViewId="0">
      <selection activeCell="D541" sqref="D541:J541"/>
    </sheetView>
  </sheetViews>
  <sheetFormatPr defaultRowHeight="12.75"/>
  <cols>
    <col min="1" max="1" width="1.5703125" style="157" customWidth="1"/>
    <col min="2" max="2" width="2" style="157" customWidth="1"/>
    <col min="3" max="3" width="7.7109375" style="157" customWidth="1"/>
    <col min="4" max="9" width="9.140625" style="157"/>
    <col min="10" max="10" width="2.5703125" style="157" customWidth="1"/>
    <col min="11" max="11" width="9.140625" style="157" hidden="1" customWidth="1"/>
    <col min="12" max="12" width="11.28515625" style="158" customWidth="1"/>
    <col min="13" max="13" width="9.140625" style="157" hidden="1" customWidth="1"/>
    <col min="14" max="14" width="2.5703125" style="157" customWidth="1"/>
    <col min="15" max="16384" width="9.140625" style="157"/>
  </cols>
  <sheetData>
    <row r="1" spans="2:14" s="149" customFormat="1" ht="4.5" customHeight="1">
      <c r="B1" s="161"/>
      <c r="C1" s="162"/>
      <c r="D1" s="162"/>
      <c r="E1" s="162"/>
      <c r="F1" s="162"/>
      <c r="G1" s="162"/>
      <c r="H1" s="162"/>
      <c r="I1" s="162"/>
      <c r="J1" s="162"/>
      <c r="K1" s="162"/>
      <c r="L1" s="163"/>
      <c r="M1" s="162"/>
      <c r="N1" s="164"/>
    </row>
    <row r="2" spans="2:14" s="149" customFormat="1" ht="12.75" customHeight="1">
      <c r="B2" s="165"/>
      <c r="C2" s="159" t="s">
        <v>28</v>
      </c>
      <c r="D2" s="150"/>
      <c r="E2" s="150"/>
      <c r="F2" s="150"/>
      <c r="G2" s="172" t="s">
        <v>29</v>
      </c>
      <c r="H2" s="371">
        <f ca="1">TODAY()</f>
        <v>40814</v>
      </c>
      <c r="I2" s="371"/>
      <c r="J2" s="371"/>
      <c r="K2" s="150"/>
      <c r="L2" s="151">
        <v>101</v>
      </c>
      <c r="M2" s="150"/>
      <c r="N2" s="166"/>
    </row>
    <row r="3" spans="2:14" s="149" customFormat="1" ht="12">
      <c r="B3" s="165"/>
      <c r="C3" s="159" t="s">
        <v>27</v>
      </c>
      <c r="D3" s="150"/>
      <c r="E3" s="150"/>
      <c r="F3" s="150"/>
      <c r="G3" s="150"/>
      <c r="H3" s="150"/>
      <c r="I3" s="150"/>
      <c r="J3" s="150"/>
      <c r="K3" s="150"/>
      <c r="L3" s="151"/>
      <c r="M3" s="150"/>
      <c r="N3" s="166"/>
    </row>
    <row r="4" spans="2:14" s="149" customFormat="1" ht="12">
      <c r="B4" s="165"/>
      <c r="C4" s="150"/>
      <c r="D4" s="150"/>
      <c r="E4" s="150"/>
      <c r="F4" s="150"/>
      <c r="G4" s="150"/>
      <c r="H4" s="150"/>
      <c r="I4" s="150"/>
      <c r="J4" s="150"/>
      <c r="K4" s="150"/>
      <c r="L4" s="151"/>
      <c r="M4" s="150"/>
      <c r="N4" s="166"/>
    </row>
    <row r="5" spans="2:14" s="149" customFormat="1" thickBot="1">
      <c r="B5" s="165"/>
      <c r="C5" s="150" t="s">
        <v>8</v>
      </c>
      <c r="D5" s="150"/>
      <c r="E5" s="150"/>
      <c r="F5" s="150"/>
      <c r="G5" s="150"/>
      <c r="H5" s="150"/>
      <c r="I5" s="150"/>
      <c r="J5" s="150"/>
      <c r="K5" s="150"/>
      <c r="L5" s="151"/>
      <c r="M5" s="150"/>
      <c r="N5" s="166"/>
    </row>
    <row r="6" spans="2:14" s="149" customFormat="1" thickBot="1">
      <c r="B6" s="165"/>
      <c r="C6" s="150" t="s">
        <v>9</v>
      </c>
      <c r="D6" s="372" t="str">
        <f>'4th'!B4</f>
        <v>Llewellyn, Morgan</v>
      </c>
      <c r="E6" s="372"/>
      <c r="F6" s="372"/>
      <c r="G6" s="372"/>
      <c r="H6" s="372"/>
      <c r="I6" s="372"/>
      <c r="J6" s="150" t="s">
        <v>10</v>
      </c>
      <c r="K6" s="150"/>
      <c r="L6" s="152">
        <f>'4th'!P4</f>
        <v>5500</v>
      </c>
      <c r="M6" s="150"/>
      <c r="N6" s="166"/>
    </row>
    <row r="7" spans="2:14" s="149" customFormat="1" ht="12">
      <c r="B7" s="165"/>
      <c r="C7" s="150"/>
      <c r="D7" s="150"/>
      <c r="E7" s="150"/>
      <c r="F7" s="150"/>
      <c r="G7" s="150"/>
      <c r="H7" s="150"/>
      <c r="I7" s="150"/>
      <c r="J7" s="150"/>
      <c r="K7" s="150"/>
      <c r="L7" s="151"/>
      <c r="M7" s="150"/>
      <c r="N7" s="166"/>
    </row>
    <row r="8" spans="2:14" s="149" customFormat="1" ht="12">
      <c r="B8" s="167"/>
      <c r="C8" s="153"/>
      <c r="D8" s="372" t="s">
        <v>204</v>
      </c>
      <c r="E8" s="372"/>
      <c r="F8" s="372"/>
      <c r="G8" s="372"/>
      <c r="H8" s="372"/>
      <c r="I8" s="372"/>
      <c r="J8" s="372"/>
      <c r="K8" s="150"/>
      <c r="L8" s="151" t="s">
        <v>11</v>
      </c>
      <c r="M8" s="150"/>
      <c r="N8" s="166"/>
    </row>
    <row r="9" spans="2:14" s="149" customFormat="1" ht="12">
      <c r="B9" s="165"/>
      <c r="C9" s="150"/>
      <c r="D9" s="150"/>
      <c r="E9" s="150"/>
      <c r="F9" s="150"/>
      <c r="G9" s="150"/>
      <c r="H9" s="150"/>
      <c r="I9" s="150"/>
      <c r="J9" s="150"/>
      <c r="K9" s="150"/>
      <c r="L9" s="151"/>
      <c r="M9" s="150"/>
      <c r="N9" s="166"/>
    </row>
    <row r="10" spans="2:14" s="149" customFormat="1">
      <c r="B10" s="165"/>
      <c r="C10" s="160" t="s">
        <v>12</v>
      </c>
      <c r="D10" s="150"/>
      <c r="E10" s="150"/>
      <c r="F10" s="150"/>
      <c r="G10" s="150"/>
      <c r="H10" s="150"/>
      <c r="I10" s="150"/>
      <c r="J10" s="150"/>
      <c r="K10" s="150"/>
      <c r="L10" s="151"/>
      <c r="M10" s="150"/>
      <c r="N10" s="166"/>
    </row>
    <row r="11" spans="2:14" s="149" customFormat="1">
      <c r="B11" s="165"/>
      <c r="C11" s="160" t="s">
        <v>13</v>
      </c>
      <c r="D11" s="150"/>
      <c r="E11" s="150"/>
      <c r="F11" s="150"/>
      <c r="G11" s="150"/>
      <c r="H11" s="150"/>
      <c r="I11" s="150"/>
      <c r="J11" s="150"/>
      <c r="K11" s="150"/>
      <c r="L11" s="151"/>
      <c r="M11" s="150"/>
      <c r="N11" s="166"/>
    </row>
    <row r="12" spans="2:14" s="149" customFormat="1">
      <c r="B12" s="165"/>
      <c r="C12" s="160" t="s">
        <v>14</v>
      </c>
      <c r="D12" s="150"/>
      <c r="E12" s="150"/>
      <c r="F12" s="150"/>
      <c r="G12" s="150"/>
      <c r="H12" s="150"/>
      <c r="I12" s="150"/>
      <c r="J12" s="150"/>
      <c r="K12" s="150"/>
      <c r="L12" s="151"/>
      <c r="M12" s="150"/>
      <c r="N12" s="166"/>
    </row>
    <row r="13" spans="2:14" s="149" customFormat="1" ht="12.75" customHeight="1">
      <c r="B13" s="165"/>
      <c r="C13" s="150"/>
      <c r="D13" s="150"/>
      <c r="E13" s="150"/>
      <c r="F13" s="150"/>
      <c r="G13" s="374" t="s">
        <v>16</v>
      </c>
      <c r="H13" s="374"/>
      <c r="I13" s="374"/>
      <c r="J13" s="374"/>
      <c r="K13" s="374"/>
      <c r="L13" s="374"/>
      <c r="M13" s="150"/>
      <c r="N13" s="166"/>
    </row>
    <row r="14" spans="2:14" s="149" customFormat="1" ht="14.25" customHeight="1">
      <c r="B14" s="165"/>
      <c r="C14" s="150" t="s">
        <v>15</v>
      </c>
      <c r="D14" s="373" t="s">
        <v>30</v>
      </c>
      <c r="E14" s="372"/>
      <c r="F14" s="150"/>
      <c r="G14" s="375"/>
      <c r="H14" s="375"/>
      <c r="I14" s="375"/>
      <c r="J14" s="375"/>
      <c r="K14" s="375"/>
      <c r="L14" s="375"/>
      <c r="M14" s="150"/>
      <c r="N14" s="166"/>
    </row>
    <row r="15" spans="2:14" s="149" customFormat="1" thickBot="1">
      <c r="B15" s="168"/>
      <c r="C15" s="169"/>
      <c r="D15" s="169"/>
      <c r="E15" s="169"/>
      <c r="F15" s="169"/>
      <c r="G15" s="169"/>
      <c r="H15" s="169"/>
      <c r="I15" s="169"/>
      <c r="J15" s="169"/>
      <c r="K15" s="169"/>
      <c r="L15" s="170"/>
      <c r="M15" s="169"/>
      <c r="N15" s="171"/>
    </row>
    <row r="16" spans="2:14" s="149" customFormat="1" ht="3.75" customHeight="1" thickBot="1">
      <c r="L16" s="154"/>
    </row>
    <row r="17" spans="2:14" s="150" customFormat="1" ht="7.5" customHeight="1">
      <c r="B17" s="161"/>
      <c r="C17" s="162"/>
      <c r="D17" s="162"/>
      <c r="E17" s="162"/>
      <c r="F17" s="162"/>
      <c r="G17" s="162"/>
      <c r="H17" s="162"/>
      <c r="I17" s="162"/>
      <c r="J17" s="162"/>
      <c r="K17" s="162"/>
      <c r="L17" s="163"/>
      <c r="M17" s="162"/>
      <c r="N17" s="164"/>
    </row>
    <row r="18" spans="2:14" s="150" customFormat="1" ht="12">
      <c r="B18" s="165"/>
      <c r="C18" s="159" t="s">
        <v>28</v>
      </c>
      <c r="G18" s="172" t="s">
        <v>29</v>
      </c>
      <c r="H18" s="371">
        <f ca="1">TODAY()</f>
        <v>40814</v>
      </c>
      <c r="I18" s="371"/>
      <c r="J18" s="371"/>
      <c r="L18" s="151">
        <v>102</v>
      </c>
      <c r="N18" s="166"/>
    </row>
    <row r="19" spans="2:14" s="150" customFormat="1" ht="12">
      <c r="B19" s="165"/>
      <c r="C19" s="159" t="s">
        <v>27</v>
      </c>
      <c r="L19" s="151"/>
      <c r="N19" s="166"/>
    </row>
    <row r="20" spans="2:14" s="150" customFormat="1" ht="8.25" customHeight="1">
      <c r="B20" s="165"/>
      <c r="L20" s="151"/>
      <c r="N20" s="166"/>
    </row>
    <row r="21" spans="2:14" s="150" customFormat="1" thickBot="1">
      <c r="B21" s="165"/>
      <c r="C21" s="150" t="s">
        <v>8</v>
      </c>
      <c r="L21" s="151"/>
      <c r="N21" s="166"/>
    </row>
    <row r="22" spans="2:14" s="150" customFormat="1" thickBot="1">
      <c r="B22" s="165"/>
      <c r="C22" s="150" t="s">
        <v>9</v>
      </c>
      <c r="D22" s="372" t="str">
        <f>'4th'!B5</f>
        <v>Watko, Ellie</v>
      </c>
      <c r="E22" s="372"/>
      <c r="F22" s="372"/>
      <c r="G22" s="372"/>
      <c r="H22" s="372"/>
      <c r="I22" s="372"/>
      <c r="J22" s="150" t="s">
        <v>10</v>
      </c>
      <c r="L22" s="152">
        <f>'4th'!P5</f>
        <v>5500</v>
      </c>
      <c r="N22" s="166"/>
    </row>
    <row r="23" spans="2:14" s="150" customFormat="1" ht="12">
      <c r="B23" s="165"/>
      <c r="L23" s="151"/>
      <c r="N23" s="166"/>
    </row>
    <row r="24" spans="2:14" s="150" customFormat="1" ht="12">
      <c r="B24" s="167"/>
      <c r="C24" s="153"/>
      <c r="D24" s="372" t="s">
        <v>204</v>
      </c>
      <c r="E24" s="372"/>
      <c r="F24" s="372"/>
      <c r="G24" s="372"/>
      <c r="H24" s="372"/>
      <c r="I24" s="372"/>
      <c r="J24" s="372"/>
      <c r="L24" s="151" t="s">
        <v>11</v>
      </c>
      <c r="N24" s="166"/>
    </row>
    <row r="25" spans="2:14" s="150" customFormat="1" ht="12">
      <c r="B25" s="165"/>
      <c r="L25" s="151"/>
      <c r="N25" s="166"/>
    </row>
    <row r="26" spans="2:14" s="150" customFormat="1">
      <c r="B26" s="165"/>
      <c r="C26" s="160" t="s">
        <v>12</v>
      </c>
      <c r="L26" s="151"/>
      <c r="N26" s="166"/>
    </row>
    <row r="27" spans="2:14" s="150" customFormat="1">
      <c r="B27" s="165"/>
      <c r="C27" s="160" t="s">
        <v>13</v>
      </c>
      <c r="L27" s="151"/>
      <c r="N27" s="166"/>
    </row>
    <row r="28" spans="2:14" s="150" customFormat="1">
      <c r="B28" s="165"/>
      <c r="C28" s="160" t="s">
        <v>14</v>
      </c>
      <c r="L28" s="151"/>
      <c r="N28" s="166"/>
    </row>
    <row r="29" spans="2:14" s="150" customFormat="1" ht="12.75" customHeight="1">
      <c r="B29" s="165"/>
      <c r="G29" s="374" t="s">
        <v>16</v>
      </c>
      <c r="H29" s="374"/>
      <c r="I29" s="374"/>
      <c r="J29" s="374"/>
      <c r="K29" s="374"/>
      <c r="L29" s="374"/>
      <c r="N29" s="166"/>
    </row>
    <row r="30" spans="2:14" s="150" customFormat="1" ht="14.25" customHeight="1">
      <c r="B30" s="165"/>
      <c r="C30" s="150" t="s">
        <v>15</v>
      </c>
      <c r="D30" s="373" t="s">
        <v>30</v>
      </c>
      <c r="E30" s="372"/>
      <c r="G30" s="375"/>
      <c r="H30" s="375"/>
      <c r="I30" s="375"/>
      <c r="J30" s="375"/>
      <c r="K30" s="375"/>
      <c r="L30" s="375"/>
      <c r="N30" s="166"/>
    </row>
    <row r="31" spans="2:14" s="150" customFormat="1" thickBot="1">
      <c r="B31" s="168"/>
      <c r="C31" s="169"/>
      <c r="D31" s="169"/>
      <c r="E31" s="169"/>
      <c r="F31" s="169"/>
      <c r="G31" s="169"/>
      <c r="H31" s="169"/>
      <c r="I31" s="169"/>
      <c r="J31" s="169"/>
      <c r="K31" s="169"/>
      <c r="L31" s="170"/>
      <c r="M31" s="169"/>
      <c r="N31" s="171"/>
    </row>
    <row r="32" spans="2:14" s="150" customFormat="1" ht="5.25" customHeight="1" thickBot="1">
      <c r="L32" s="151"/>
    </row>
    <row r="33" spans="2:14" s="150" customFormat="1" ht="12">
      <c r="B33" s="161"/>
      <c r="C33" s="162"/>
      <c r="D33" s="162"/>
      <c r="E33" s="162"/>
      <c r="F33" s="162"/>
      <c r="G33" s="162"/>
      <c r="H33" s="162"/>
      <c r="I33" s="162"/>
      <c r="J33" s="162"/>
      <c r="K33" s="162"/>
      <c r="L33" s="163"/>
      <c r="M33" s="162"/>
      <c r="N33" s="164"/>
    </row>
    <row r="34" spans="2:14" s="150" customFormat="1" ht="12">
      <c r="B34" s="165"/>
      <c r="C34" s="159" t="s">
        <v>28</v>
      </c>
      <c r="G34" s="172" t="s">
        <v>29</v>
      </c>
      <c r="H34" s="371">
        <f ca="1">TODAY()</f>
        <v>40814</v>
      </c>
      <c r="I34" s="371"/>
      <c r="J34" s="371"/>
      <c r="L34" s="151">
        <v>103</v>
      </c>
      <c r="N34" s="166"/>
    </row>
    <row r="35" spans="2:14" s="150" customFormat="1" ht="12">
      <c r="B35" s="165"/>
      <c r="C35" s="159" t="s">
        <v>27</v>
      </c>
      <c r="L35" s="151"/>
      <c r="N35" s="166"/>
    </row>
    <row r="36" spans="2:14" s="150" customFormat="1" ht="12">
      <c r="B36" s="165"/>
      <c r="L36" s="151"/>
      <c r="N36" s="166"/>
    </row>
    <row r="37" spans="2:14" s="150" customFormat="1" thickBot="1">
      <c r="B37" s="165"/>
      <c r="C37" s="150" t="s">
        <v>8</v>
      </c>
      <c r="L37" s="151"/>
      <c r="N37" s="166"/>
    </row>
    <row r="38" spans="2:14" s="150" customFormat="1" thickBot="1">
      <c r="B38" s="165"/>
      <c r="C38" s="150" t="s">
        <v>9</v>
      </c>
      <c r="D38" s="372" t="str">
        <f>'4th'!B6</f>
        <v>Needles, Jessica</v>
      </c>
      <c r="E38" s="372"/>
      <c r="F38" s="372"/>
      <c r="G38" s="372"/>
      <c r="H38" s="372"/>
      <c r="I38" s="372"/>
      <c r="J38" s="150" t="s">
        <v>10</v>
      </c>
      <c r="L38" s="152">
        <f>'4th'!P6</f>
        <v>5500</v>
      </c>
      <c r="N38" s="166"/>
    </row>
    <row r="39" spans="2:14" s="150" customFormat="1" ht="12">
      <c r="B39" s="165"/>
      <c r="L39" s="151"/>
      <c r="N39" s="166"/>
    </row>
    <row r="40" spans="2:14" s="150" customFormat="1" ht="12">
      <c r="B40" s="167"/>
      <c r="C40" s="153"/>
      <c r="D40" s="372" t="s">
        <v>204</v>
      </c>
      <c r="E40" s="372"/>
      <c r="F40" s="372"/>
      <c r="G40" s="372"/>
      <c r="H40" s="372"/>
      <c r="I40" s="372"/>
      <c r="J40" s="372"/>
      <c r="L40" s="151" t="s">
        <v>11</v>
      </c>
      <c r="N40" s="166"/>
    </row>
    <row r="41" spans="2:14" s="150" customFormat="1" ht="12">
      <c r="B41" s="165"/>
      <c r="L41" s="151"/>
      <c r="N41" s="166"/>
    </row>
    <row r="42" spans="2:14" s="150" customFormat="1">
      <c r="B42" s="165"/>
      <c r="C42" s="160" t="s">
        <v>12</v>
      </c>
      <c r="L42" s="151"/>
      <c r="N42" s="166"/>
    </row>
    <row r="43" spans="2:14" s="150" customFormat="1">
      <c r="B43" s="165"/>
      <c r="C43" s="160" t="s">
        <v>13</v>
      </c>
      <c r="L43" s="151"/>
      <c r="N43" s="166"/>
    </row>
    <row r="44" spans="2:14" s="150" customFormat="1">
      <c r="B44" s="165"/>
      <c r="C44" s="160" t="s">
        <v>14</v>
      </c>
      <c r="L44" s="151"/>
      <c r="N44" s="166"/>
    </row>
    <row r="45" spans="2:14" s="150" customFormat="1" ht="12.75" customHeight="1">
      <c r="B45" s="165"/>
      <c r="G45" s="374" t="s">
        <v>16</v>
      </c>
      <c r="H45" s="374"/>
      <c r="I45" s="374"/>
      <c r="J45" s="374"/>
      <c r="K45" s="374"/>
      <c r="L45" s="374"/>
      <c r="N45" s="166"/>
    </row>
    <row r="46" spans="2:14" s="150" customFormat="1" ht="14.25" customHeight="1">
      <c r="B46" s="165"/>
      <c r="C46" s="150" t="s">
        <v>15</v>
      </c>
      <c r="D46" s="373" t="s">
        <v>30</v>
      </c>
      <c r="E46" s="372"/>
      <c r="G46" s="375"/>
      <c r="H46" s="375"/>
      <c r="I46" s="375"/>
      <c r="J46" s="375"/>
      <c r="K46" s="375"/>
      <c r="L46" s="375"/>
      <c r="N46" s="166"/>
    </row>
    <row r="47" spans="2:14" s="150" customFormat="1" thickBot="1">
      <c r="B47" s="168"/>
      <c r="C47" s="169"/>
      <c r="D47" s="169"/>
      <c r="E47" s="169"/>
      <c r="F47" s="169"/>
      <c r="G47" s="169"/>
      <c r="H47" s="169"/>
      <c r="I47" s="169"/>
      <c r="J47" s="169"/>
      <c r="K47" s="169"/>
      <c r="L47" s="170"/>
      <c r="M47" s="169"/>
      <c r="N47" s="171"/>
    </row>
    <row r="48" spans="2:14" s="155" customFormat="1" ht="8.25" customHeight="1" thickBot="1">
      <c r="L48" s="156"/>
    </row>
    <row r="49" spans="1:15" s="155" customFormat="1" ht="6.75" customHeight="1">
      <c r="B49" s="161"/>
      <c r="C49" s="162"/>
      <c r="D49" s="162"/>
      <c r="E49" s="162"/>
      <c r="F49" s="162"/>
      <c r="G49" s="162"/>
      <c r="H49" s="162"/>
      <c r="I49" s="162"/>
      <c r="J49" s="162"/>
      <c r="K49" s="162"/>
      <c r="L49" s="163"/>
      <c r="M49" s="162"/>
      <c r="N49" s="164"/>
    </row>
    <row r="50" spans="1:15" s="155" customFormat="1">
      <c r="B50" s="165"/>
      <c r="C50" s="159" t="s">
        <v>28</v>
      </c>
      <c r="D50" s="150"/>
      <c r="E50" s="150"/>
      <c r="F50" s="150"/>
      <c r="G50" s="172" t="s">
        <v>29</v>
      </c>
      <c r="H50" s="371">
        <f ca="1">TODAY()</f>
        <v>40814</v>
      </c>
      <c r="I50" s="371"/>
      <c r="J50" s="371"/>
      <c r="K50" s="150"/>
      <c r="L50" s="151">
        <v>104</v>
      </c>
      <c r="M50" s="150"/>
      <c r="N50" s="166"/>
    </row>
    <row r="51" spans="1:15" s="155" customFormat="1">
      <c r="B51" s="165"/>
      <c r="C51" s="159" t="s">
        <v>27</v>
      </c>
      <c r="D51" s="150"/>
      <c r="E51" s="150"/>
      <c r="F51" s="150"/>
      <c r="G51" s="150"/>
      <c r="H51" s="150"/>
      <c r="I51" s="150"/>
      <c r="J51" s="150"/>
      <c r="K51" s="150"/>
      <c r="L51" s="151"/>
      <c r="M51" s="150"/>
      <c r="N51" s="166"/>
    </row>
    <row r="52" spans="1:15" s="155" customFormat="1" ht="6.75" customHeight="1">
      <c r="B52" s="165"/>
      <c r="C52" s="150"/>
      <c r="D52" s="150"/>
      <c r="E52" s="153"/>
      <c r="F52" s="150"/>
      <c r="G52" s="150"/>
      <c r="H52" s="150"/>
      <c r="I52" s="150"/>
      <c r="J52" s="150"/>
      <c r="K52" s="150"/>
      <c r="L52" s="151"/>
      <c r="M52" s="150"/>
      <c r="N52" s="166"/>
    </row>
    <row r="53" spans="1:15" s="155" customFormat="1" ht="13.5" thickBot="1">
      <c r="B53" s="165"/>
      <c r="C53" s="150" t="s">
        <v>8</v>
      </c>
      <c r="D53" s="150"/>
      <c r="E53" s="150"/>
      <c r="F53" s="150"/>
      <c r="G53" s="150"/>
      <c r="H53" s="150"/>
      <c r="I53" s="150"/>
      <c r="J53" s="150"/>
      <c r="K53" s="150"/>
      <c r="L53" s="151"/>
      <c r="M53" s="150"/>
      <c r="N53" s="166"/>
    </row>
    <row r="54" spans="1:15" s="155" customFormat="1" ht="13.5" thickBot="1">
      <c r="B54" s="165"/>
      <c r="C54" s="150" t="s">
        <v>9</v>
      </c>
      <c r="D54" s="372" t="str">
        <f>'4th'!B7</f>
        <v>Nielsen, Court</v>
      </c>
      <c r="E54" s="372"/>
      <c r="F54" s="372"/>
      <c r="G54" s="372"/>
      <c r="H54" s="372"/>
      <c r="I54" s="372"/>
      <c r="J54" s="150" t="s">
        <v>10</v>
      </c>
      <c r="K54" s="150"/>
      <c r="L54" s="152">
        <f>'4th'!P6</f>
        <v>5500</v>
      </c>
      <c r="M54" s="150"/>
      <c r="N54" s="166"/>
    </row>
    <row r="55" spans="1:15" s="155" customFormat="1">
      <c r="B55" s="165"/>
      <c r="C55" s="150"/>
      <c r="D55" s="150"/>
      <c r="E55" s="150"/>
      <c r="F55" s="150"/>
      <c r="G55" s="150"/>
      <c r="H55" s="150"/>
      <c r="I55" s="150"/>
      <c r="J55" s="150"/>
      <c r="K55" s="150"/>
      <c r="L55" s="151"/>
      <c r="M55" s="150"/>
      <c r="N55" s="166"/>
    </row>
    <row r="56" spans="1:15" s="155" customFormat="1" ht="9.75" customHeight="1">
      <c r="B56" s="167"/>
      <c r="C56" s="153"/>
      <c r="D56" s="372" t="s">
        <v>204</v>
      </c>
      <c r="E56" s="372"/>
      <c r="F56" s="372"/>
      <c r="G56" s="372"/>
      <c r="H56" s="372"/>
      <c r="I56" s="372"/>
      <c r="J56" s="372"/>
      <c r="K56" s="150"/>
      <c r="L56" s="151" t="s">
        <v>11</v>
      </c>
      <c r="M56" s="150"/>
      <c r="N56" s="166"/>
    </row>
    <row r="57" spans="1:15" s="155" customFormat="1">
      <c r="B57" s="165"/>
      <c r="C57" s="150"/>
      <c r="D57" s="150"/>
      <c r="E57" s="150"/>
      <c r="F57" s="150"/>
      <c r="G57" s="150"/>
      <c r="H57" s="150"/>
      <c r="I57" s="150"/>
      <c r="J57" s="150"/>
      <c r="K57" s="150"/>
      <c r="L57" s="151"/>
      <c r="M57" s="150"/>
      <c r="N57" s="166"/>
    </row>
    <row r="58" spans="1:15" s="155" customFormat="1">
      <c r="B58" s="165"/>
      <c r="C58" s="160" t="s">
        <v>12</v>
      </c>
      <c r="D58" s="150"/>
      <c r="E58" s="150"/>
      <c r="F58" s="150"/>
      <c r="G58" s="150"/>
      <c r="H58" s="150"/>
      <c r="I58" s="150"/>
      <c r="J58" s="150"/>
      <c r="K58" s="150"/>
      <c r="L58" s="151"/>
      <c r="M58" s="150"/>
      <c r="N58" s="166"/>
    </row>
    <row r="59" spans="1:15" s="155" customFormat="1">
      <c r="B59" s="165"/>
      <c r="C59" s="160" t="s">
        <v>13</v>
      </c>
      <c r="D59" s="150"/>
      <c r="E59" s="150"/>
      <c r="F59" s="150"/>
      <c r="G59" s="150"/>
      <c r="H59" s="150"/>
      <c r="I59" s="150"/>
      <c r="J59" s="150"/>
      <c r="K59" s="150"/>
      <c r="L59" s="151"/>
      <c r="M59" s="150"/>
      <c r="N59" s="166"/>
    </row>
    <row r="60" spans="1:15">
      <c r="B60" s="165"/>
      <c r="C60" s="160" t="s">
        <v>14</v>
      </c>
      <c r="D60" s="150"/>
      <c r="E60" s="150"/>
      <c r="F60" s="150"/>
      <c r="G60" s="150"/>
      <c r="H60" s="150"/>
      <c r="I60" s="150"/>
      <c r="J60" s="150"/>
      <c r="K60" s="150"/>
      <c r="L60" s="151"/>
      <c r="M60" s="150"/>
      <c r="N60" s="166"/>
    </row>
    <row r="61" spans="1:15" ht="17.25" customHeight="1">
      <c r="B61" s="165"/>
      <c r="C61" s="150"/>
      <c r="D61" s="150"/>
      <c r="E61" s="150"/>
      <c r="F61" s="150"/>
      <c r="G61" s="374" t="s">
        <v>16</v>
      </c>
      <c r="H61" s="374"/>
      <c r="I61" s="374"/>
      <c r="J61" s="374"/>
      <c r="K61" s="374"/>
      <c r="L61" s="374"/>
      <c r="M61" s="150"/>
      <c r="N61" s="166"/>
    </row>
    <row r="62" spans="1:15" ht="11.25" customHeight="1">
      <c r="B62" s="165"/>
      <c r="C62" s="150" t="s">
        <v>15</v>
      </c>
      <c r="D62" s="373" t="s">
        <v>30</v>
      </c>
      <c r="E62" s="372"/>
      <c r="F62" s="150"/>
      <c r="G62" s="375"/>
      <c r="H62" s="375"/>
      <c r="I62" s="375"/>
      <c r="J62" s="375"/>
      <c r="K62" s="375"/>
      <c r="L62" s="375"/>
      <c r="M62" s="150"/>
      <c r="N62" s="166"/>
    </row>
    <row r="63" spans="1:15" ht="8.25" customHeight="1" thickBot="1">
      <c r="B63" s="168"/>
      <c r="C63" s="169"/>
      <c r="D63" s="169"/>
      <c r="E63" s="169"/>
      <c r="F63" s="169"/>
      <c r="G63" s="169"/>
      <c r="H63" s="169"/>
      <c r="I63" s="169"/>
      <c r="J63" s="169"/>
      <c r="K63" s="169"/>
      <c r="L63" s="170"/>
      <c r="M63" s="169"/>
      <c r="N63" s="171"/>
    </row>
    <row r="64" spans="1:15" ht="5.25" customHeight="1">
      <c r="A64" s="149"/>
      <c r="B64" s="161"/>
      <c r="C64" s="162"/>
      <c r="D64" s="162"/>
      <c r="E64" s="162"/>
      <c r="F64" s="162"/>
      <c r="G64" s="162"/>
      <c r="H64" s="162"/>
      <c r="I64" s="162"/>
      <c r="J64" s="162"/>
      <c r="K64" s="162"/>
      <c r="L64" s="163"/>
      <c r="M64" s="162"/>
      <c r="N64" s="164"/>
      <c r="O64" s="149"/>
    </row>
    <row r="65" spans="1:15">
      <c r="A65" s="149"/>
      <c r="B65" s="165"/>
      <c r="C65" s="159" t="s">
        <v>28</v>
      </c>
      <c r="D65" s="150"/>
      <c r="E65" s="150"/>
      <c r="F65" s="150"/>
      <c r="G65" s="172" t="s">
        <v>29</v>
      </c>
      <c r="H65" s="371">
        <f ca="1">TODAY()</f>
        <v>40814</v>
      </c>
      <c r="I65" s="371"/>
      <c r="J65" s="371"/>
      <c r="K65" s="150"/>
      <c r="L65" s="151">
        <v>105</v>
      </c>
      <c r="M65" s="150"/>
      <c r="N65" s="166"/>
      <c r="O65" s="149"/>
    </row>
    <row r="66" spans="1:15">
      <c r="A66" s="149"/>
      <c r="B66" s="165"/>
      <c r="C66" s="159" t="s">
        <v>27</v>
      </c>
      <c r="D66" s="150"/>
      <c r="E66" s="150"/>
      <c r="F66" s="150"/>
      <c r="G66" s="150"/>
      <c r="H66" s="150"/>
      <c r="I66" s="150"/>
      <c r="J66" s="150"/>
      <c r="K66" s="150"/>
      <c r="L66" s="151"/>
      <c r="M66" s="150"/>
      <c r="N66" s="166"/>
      <c r="O66" s="149"/>
    </row>
    <row r="67" spans="1:15">
      <c r="A67" s="149"/>
      <c r="B67" s="165"/>
      <c r="C67" s="150"/>
      <c r="D67" s="150"/>
      <c r="E67" s="150"/>
      <c r="F67" s="150"/>
      <c r="G67" s="150"/>
      <c r="H67" s="150"/>
      <c r="I67" s="150"/>
      <c r="J67" s="150"/>
      <c r="K67" s="150"/>
      <c r="L67" s="151"/>
      <c r="M67" s="150"/>
      <c r="N67" s="166"/>
      <c r="O67" s="149"/>
    </row>
    <row r="68" spans="1:15" ht="13.5" thickBot="1">
      <c r="A68" s="149"/>
      <c r="B68" s="165"/>
      <c r="C68" s="150" t="s">
        <v>8</v>
      </c>
      <c r="D68" s="150"/>
      <c r="E68" s="150"/>
      <c r="F68" s="150"/>
      <c r="G68" s="150"/>
      <c r="H68" s="150"/>
      <c r="I68" s="150"/>
      <c r="J68" s="150"/>
      <c r="K68" s="150"/>
      <c r="L68" s="151"/>
      <c r="M68" s="150"/>
      <c r="N68" s="166"/>
      <c r="O68" s="149"/>
    </row>
    <row r="69" spans="1:15" ht="13.5" thickBot="1">
      <c r="A69" s="149"/>
      <c r="B69" s="165"/>
      <c r="C69" s="150" t="s">
        <v>9</v>
      </c>
      <c r="D69" s="372">
        <f>'4th'!B8</f>
        <v>0</v>
      </c>
      <c r="E69" s="372"/>
      <c r="F69" s="372"/>
      <c r="G69" s="372"/>
      <c r="H69" s="372"/>
      <c r="I69" s="372"/>
      <c r="J69" s="150" t="s">
        <v>10</v>
      </c>
      <c r="K69" s="150"/>
      <c r="L69" s="152">
        <f>'4th'!P8</f>
        <v>0</v>
      </c>
      <c r="M69" s="150"/>
      <c r="N69" s="166"/>
      <c r="O69" s="149"/>
    </row>
    <row r="70" spans="1:15">
      <c r="A70" s="149"/>
      <c r="B70" s="165"/>
      <c r="C70" s="150"/>
      <c r="D70" s="150"/>
      <c r="E70" s="150"/>
      <c r="F70" s="150"/>
      <c r="G70" s="150"/>
      <c r="H70" s="150"/>
      <c r="I70" s="150"/>
      <c r="J70" s="150"/>
      <c r="K70" s="150"/>
      <c r="L70" s="151"/>
      <c r="M70" s="150"/>
      <c r="N70" s="166"/>
      <c r="O70" s="149"/>
    </row>
    <row r="71" spans="1:15">
      <c r="A71" s="149"/>
      <c r="B71" s="167"/>
      <c r="C71" s="153"/>
      <c r="D71" s="372" t="s">
        <v>46</v>
      </c>
      <c r="E71" s="372"/>
      <c r="F71" s="372"/>
      <c r="G71" s="372"/>
      <c r="H71" s="372"/>
      <c r="I71" s="372"/>
      <c r="J71" s="372"/>
      <c r="K71" s="150"/>
      <c r="L71" s="151" t="s">
        <v>11</v>
      </c>
      <c r="M71" s="150"/>
      <c r="N71" s="166"/>
      <c r="O71" s="149"/>
    </row>
    <row r="72" spans="1:15">
      <c r="A72" s="149"/>
      <c r="B72" s="165"/>
      <c r="C72" s="150"/>
      <c r="D72" s="150"/>
      <c r="E72" s="150"/>
      <c r="F72" s="150"/>
      <c r="G72" s="150"/>
      <c r="H72" s="150"/>
      <c r="I72" s="150"/>
      <c r="J72" s="150"/>
      <c r="K72" s="150"/>
      <c r="L72" s="151"/>
      <c r="M72" s="150"/>
      <c r="N72" s="166"/>
      <c r="O72" s="149"/>
    </row>
    <row r="73" spans="1:15">
      <c r="A73" s="149"/>
      <c r="B73" s="165"/>
      <c r="C73" s="160" t="s">
        <v>12</v>
      </c>
      <c r="D73" s="150"/>
      <c r="E73" s="150"/>
      <c r="F73" s="150"/>
      <c r="G73" s="150"/>
      <c r="H73" s="150"/>
      <c r="I73" s="150"/>
      <c r="J73" s="150"/>
      <c r="K73" s="150"/>
      <c r="L73" s="151"/>
      <c r="M73" s="150"/>
      <c r="N73" s="166"/>
      <c r="O73" s="149"/>
    </row>
    <row r="74" spans="1:15">
      <c r="A74" s="149"/>
      <c r="B74" s="165"/>
      <c r="C74" s="160" t="s">
        <v>13</v>
      </c>
      <c r="D74" s="150"/>
      <c r="E74" s="150"/>
      <c r="F74" s="150"/>
      <c r="G74" s="150"/>
      <c r="H74" s="150"/>
      <c r="I74" s="150"/>
      <c r="J74" s="150"/>
      <c r="K74" s="150"/>
      <c r="L74" s="151"/>
      <c r="M74" s="150"/>
      <c r="N74" s="166"/>
      <c r="O74" s="149"/>
    </row>
    <row r="75" spans="1:15">
      <c r="A75" s="149"/>
      <c r="B75" s="165"/>
      <c r="C75" s="160" t="s">
        <v>14</v>
      </c>
      <c r="D75" s="150"/>
      <c r="E75" s="150"/>
      <c r="F75" s="150"/>
      <c r="G75" s="150"/>
      <c r="H75" s="150"/>
      <c r="I75" s="150"/>
      <c r="J75" s="150"/>
      <c r="K75" s="150"/>
      <c r="L75" s="151"/>
      <c r="M75" s="150"/>
      <c r="N75" s="166"/>
      <c r="O75" s="149"/>
    </row>
    <row r="76" spans="1:15" ht="12.75" customHeight="1">
      <c r="A76" s="149"/>
      <c r="B76" s="165"/>
      <c r="C76" s="150"/>
      <c r="D76" s="150"/>
      <c r="E76" s="150"/>
      <c r="F76" s="150"/>
      <c r="G76" s="374" t="s">
        <v>16</v>
      </c>
      <c r="H76" s="374"/>
      <c r="I76" s="374"/>
      <c r="J76" s="374"/>
      <c r="K76" s="374"/>
      <c r="L76" s="374"/>
      <c r="M76" s="150"/>
      <c r="N76" s="166"/>
      <c r="O76" s="149"/>
    </row>
    <row r="77" spans="1:15" ht="15" customHeight="1">
      <c r="A77" s="149"/>
      <c r="B77" s="165"/>
      <c r="C77" s="150" t="s">
        <v>15</v>
      </c>
      <c r="D77" s="373" t="s">
        <v>30</v>
      </c>
      <c r="E77" s="372"/>
      <c r="F77" s="150"/>
      <c r="G77" s="375"/>
      <c r="H77" s="375"/>
      <c r="I77" s="375"/>
      <c r="J77" s="375"/>
      <c r="K77" s="375"/>
      <c r="L77" s="375"/>
      <c r="M77" s="150"/>
      <c r="N77" s="166"/>
      <c r="O77" s="149"/>
    </row>
    <row r="78" spans="1:15" ht="13.5" thickBot="1">
      <c r="A78" s="149"/>
      <c r="B78" s="168"/>
      <c r="C78" s="169"/>
      <c r="D78" s="169"/>
      <c r="E78" s="169"/>
      <c r="F78" s="169"/>
      <c r="G78" s="169"/>
      <c r="H78" s="169"/>
      <c r="I78" s="169"/>
      <c r="J78" s="169"/>
      <c r="K78" s="169"/>
      <c r="L78" s="170"/>
      <c r="M78" s="169"/>
      <c r="N78" s="171"/>
      <c r="O78" s="149"/>
    </row>
    <row r="79" spans="1:15" ht="4.5" customHeight="1" thickBot="1">
      <c r="A79" s="149"/>
      <c r="B79" s="149"/>
      <c r="C79" s="149"/>
      <c r="D79" s="149"/>
      <c r="E79" s="149"/>
      <c r="F79" s="149"/>
      <c r="G79" s="149"/>
      <c r="H79" s="149"/>
      <c r="I79" s="149"/>
      <c r="J79" s="149"/>
      <c r="K79" s="149"/>
      <c r="L79" s="154"/>
      <c r="M79" s="149"/>
      <c r="N79" s="149"/>
      <c r="O79" s="149"/>
    </row>
    <row r="80" spans="1:15" ht="5.25" customHeight="1">
      <c r="A80" s="150"/>
      <c r="B80" s="161"/>
      <c r="C80" s="162"/>
      <c r="D80" s="162"/>
      <c r="E80" s="162"/>
      <c r="F80" s="162"/>
      <c r="G80" s="162"/>
      <c r="H80" s="162"/>
      <c r="I80" s="162"/>
      <c r="J80" s="162"/>
      <c r="K80" s="162"/>
      <c r="L80" s="163"/>
      <c r="M80" s="162"/>
      <c r="N80" s="164"/>
      <c r="O80" s="150"/>
    </row>
    <row r="81" spans="1:15">
      <c r="A81" s="150"/>
      <c r="B81" s="165"/>
      <c r="C81" s="159" t="s">
        <v>28</v>
      </c>
      <c r="D81" s="150"/>
      <c r="E81" s="150"/>
      <c r="F81" s="150"/>
      <c r="G81" s="172" t="s">
        <v>29</v>
      </c>
      <c r="H81" s="371">
        <f ca="1">TODAY()</f>
        <v>40814</v>
      </c>
      <c r="I81" s="371"/>
      <c r="J81" s="371"/>
      <c r="K81" s="150"/>
      <c r="L81" s="151">
        <v>106</v>
      </c>
      <c r="M81" s="150"/>
      <c r="N81" s="166"/>
      <c r="O81" s="150"/>
    </row>
    <row r="82" spans="1:15">
      <c r="A82" s="150"/>
      <c r="B82" s="165"/>
      <c r="C82" s="159" t="s">
        <v>27</v>
      </c>
      <c r="D82" s="150"/>
      <c r="E82" s="150"/>
      <c r="F82" s="150"/>
      <c r="G82" s="150"/>
      <c r="H82" s="150"/>
      <c r="I82" s="150"/>
      <c r="J82" s="150"/>
      <c r="K82" s="150"/>
      <c r="L82" s="151"/>
      <c r="M82" s="150"/>
      <c r="N82" s="166"/>
      <c r="O82" s="150"/>
    </row>
    <row r="83" spans="1:15" ht="9" customHeight="1">
      <c r="A83" s="150"/>
      <c r="B83" s="165"/>
      <c r="C83" s="150"/>
      <c r="D83" s="150"/>
      <c r="E83" s="150"/>
      <c r="F83" s="150"/>
      <c r="G83" s="150"/>
      <c r="H83" s="150"/>
      <c r="I83" s="150"/>
      <c r="J83" s="150"/>
      <c r="K83" s="150"/>
      <c r="L83" s="151"/>
      <c r="M83" s="150"/>
      <c r="N83" s="166"/>
      <c r="O83" s="150"/>
    </row>
    <row r="84" spans="1:15" ht="13.5" thickBot="1">
      <c r="A84" s="150"/>
      <c r="B84" s="165"/>
      <c r="C84" s="150" t="s">
        <v>8</v>
      </c>
      <c r="D84" s="150"/>
      <c r="E84" s="150"/>
      <c r="F84" s="150"/>
      <c r="G84" s="150"/>
      <c r="H84" s="150"/>
      <c r="I84" s="150"/>
      <c r="J84" s="150"/>
      <c r="K84" s="150"/>
      <c r="L84" s="151"/>
      <c r="M84" s="150"/>
      <c r="N84" s="166"/>
      <c r="O84" s="150"/>
    </row>
    <row r="85" spans="1:15" ht="13.5" thickBot="1">
      <c r="A85" s="150"/>
      <c r="B85" s="165"/>
      <c r="C85" s="150" t="s">
        <v>9</v>
      </c>
      <c r="D85" s="372" t="str">
        <f>'4th'!B10</f>
        <v>Flores, Brady</v>
      </c>
      <c r="E85" s="372"/>
      <c r="F85" s="372"/>
      <c r="G85" s="372"/>
      <c r="H85" s="372"/>
      <c r="I85" s="372"/>
      <c r="J85" s="150" t="s">
        <v>10</v>
      </c>
      <c r="K85" s="150"/>
      <c r="L85" s="152">
        <f>'4th'!P10</f>
        <v>1400</v>
      </c>
      <c r="M85" s="150"/>
      <c r="N85" s="166"/>
      <c r="O85" s="150"/>
    </row>
    <row r="86" spans="1:15">
      <c r="A86" s="150"/>
      <c r="B86" s="165"/>
      <c r="C86" s="150"/>
      <c r="D86" s="150"/>
      <c r="E86" s="150"/>
      <c r="F86" s="150"/>
      <c r="G86" s="150"/>
      <c r="H86" s="150"/>
      <c r="I86" s="150"/>
      <c r="J86" s="150"/>
      <c r="K86" s="150"/>
      <c r="L86" s="151"/>
      <c r="M86" s="150"/>
      <c r="N86" s="166"/>
      <c r="O86" s="150"/>
    </row>
    <row r="87" spans="1:15">
      <c r="A87" s="150"/>
      <c r="B87" s="167"/>
      <c r="C87" s="153"/>
      <c r="D87" s="372" t="s">
        <v>205</v>
      </c>
      <c r="E87" s="372"/>
      <c r="F87" s="372"/>
      <c r="G87" s="372"/>
      <c r="H87" s="372"/>
      <c r="I87" s="372"/>
      <c r="J87" s="372"/>
      <c r="K87" s="150"/>
      <c r="L87" s="151" t="s">
        <v>11</v>
      </c>
      <c r="M87" s="150"/>
      <c r="N87" s="166"/>
      <c r="O87" s="150"/>
    </row>
    <row r="88" spans="1:15">
      <c r="A88" s="150"/>
      <c r="B88" s="165"/>
      <c r="C88" s="150"/>
      <c r="D88" s="150"/>
      <c r="E88" s="150"/>
      <c r="F88" s="150"/>
      <c r="G88" s="150"/>
      <c r="H88" s="150"/>
      <c r="I88" s="150"/>
      <c r="J88" s="150"/>
      <c r="K88" s="150"/>
      <c r="L88" s="151"/>
      <c r="M88" s="150"/>
      <c r="N88" s="166"/>
      <c r="O88" s="150"/>
    </row>
    <row r="89" spans="1:15">
      <c r="A89" s="150"/>
      <c r="B89" s="165"/>
      <c r="C89" s="160" t="s">
        <v>12</v>
      </c>
      <c r="D89" s="150"/>
      <c r="E89" s="150"/>
      <c r="F89" s="150"/>
      <c r="G89" s="150"/>
      <c r="H89" s="150"/>
      <c r="I89" s="150"/>
      <c r="J89" s="150"/>
      <c r="K89" s="150"/>
      <c r="L89" s="151"/>
      <c r="M89" s="150"/>
      <c r="N89" s="166"/>
      <c r="O89" s="150"/>
    </row>
    <row r="90" spans="1:15">
      <c r="A90" s="150"/>
      <c r="B90" s="165"/>
      <c r="C90" s="160" t="s">
        <v>13</v>
      </c>
      <c r="D90" s="150"/>
      <c r="E90" s="150"/>
      <c r="F90" s="150"/>
      <c r="G90" s="150"/>
      <c r="H90" s="150"/>
      <c r="I90" s="150"/>
      <c r="J90" s="150"/>
      <c r="K90" s="150"/>
      <c r="L90" s="151"/>
      <c r="M90" s="150"/>
      <c r="N90" s="166"/>
      <c r="O90" s="150"/>
    </row>
    <row r="91" spans="1:15">
      <c r="A91" s="150"/>
      <c r="B91" s="165"/>
      <c r="C91" s="160" t="s">
        <v>14</v>
      </c>
      <c r="D91" s="150"/>
      <c r="E91" s="150"/>
      <c r="F91" s="150"/>
      <c r="G91" s="150"/>
      <c r="H91" s="150"/>
      <c r="I91" s="150"/>
      <c r="J91" s="150"/>
      <c r="K91" s="150"/>
      <c r="L91" s="151"/>
      <c r="M91" s="150"/>
      <c r="N91" s="166"/>
      <c r="O91" s="150"/>
    </row>
    <row r="92" spans="1:15" ht="6.75" customHeight="1">
      <c r="A92" s="150"/>
      <c r="B92" s="165"/>
      <c r="C92" s="150"/>
      <c r="D92" s="150"/>
      <c r="E92" s="150"/>
      <c r="F92" s="150"/>
      <c r="G92" s="374" t="s">
        <v>16</v>
      </c>
      <c r="H92" s="374"/>
      <c r="I92" s="374"/>
      <c r="J92" s="374"/>
      <c r="K92" s="374"/>
      <c r="L92" s="374"/>
      <c r="M92" s="150"/>
      <c r="N92" s="166"/>
      <c r="O92" s="150"/>
    </row>
    <row r="93" spans="1:15" ht="15" customHeight="1">
      <c r="A93" s="150"/>
      <c r="B93" s="165"/>
      <c r="C93" s="150" t="s">
        <v>15</v>
      </c>
      <c r="D93" s="373" t="s">
        <v>30</v>
      </c>
      <c r="E93" s="372"/>
      <c r="F93" s="150"/>
      <c r="G93" s="375"/>
      <c r="H93" s="375"/>
      <c r="I93" s="375"/>
      <c r="J93" s="375"/>
      <c r="K93" s="375"/>
      <c r="L93" s="375"/>
      <c r="M93" s="150"/>
      <c r="N93" s="166"/>
      <c r="O93" s="150"/>
    </row>
    <row r="94" spans="1:15" ht="13.5" thickBot="1">
      <c r="A94" s="150"/>
      <c r="B94" s="168"/>
      <c r="C94" s="169"/>
      <c r="D94" s="169"/>
      <c r="E94" s="169"/>
      <c r="F94" s="169"/>
      <c r="G94" s="169"/>
      <c r="H94" s="169"/>
      <c r="I94" s="169"/>
      <c r="J94" s="169"/>
      <c r="K94" s="169"/>
      <c r="L94" s="170"/>
      <c r="M94" s="169"/>
      <c r="N94" s="171"/>
      <c r="O94" s="150"/>
    </row>
    <row r="95" spans="1:15" ht="5.25" customHeight="1" thickBot="1">
      <c r="A95" s="150"/>
      <c r="B95" s="150"/>
      <c r="C95" s="150"/>
      <c r="D95" s="150"/>
      <c r="E95" s="150"/>
      <c r="F95" s="150"/>
      <c r="G95" s="150"/>
      <c r="H95" s="150"/>
      <c r="I95" s="150"/>
      <c r="J95" s="150"/>
      <c r="K95" s="150"/>
      <c r="L95" s="151"/>
      <c r="M95" s="150"/>
      <c r="N95" s="150"/>
      <c r="O95" s="150"/>
    </row>
    <row r="96" spans="1:15" ht="5.25" customHeight="1">
      <c r="A96" s="150"/>
      <c r="B96" s="161"/>
      <c r="C96" s="162"/>
      <c r="D96" s="162"/>
      <c r="E96" s="162"/>
      <c r="F96" s="162"/>
      <c r="G96" s="162"/>
      <c r="H96" s="162"/>
      <c r="I96" s="162"/>
      <c r="J96" s="162"/>
      <c r="K96" s="162"/>
      <c r="L96" s="163"/>
      <c r="M96" s="162"/>
      <c r="N96" s="164"/>
      <c r="O96" s="150"/>
    </row>
    <row r="97" spans="1:15">
      <c r="A97" s="150"/>
      <c r="B97" s="165"/>
      <c r="C97" s="159" t="s">
        <v>28</v>
      </c>
      <c r="D97" s="150"/>
      <c r="E97" s="150"/>
      <c r="F97" s="150"/>
      <c r="G97" s="172" t="s">
        <v>29</v>
      </c>
      <c r="H97" s="371">
        <f ca="1">TODAY()</f>
        <v>40814</v>
      </c>
      <c r="I97" s="371"/>
      <c r="J97" s="371"/>
      <c r="K97" s="150"/>
      <c r="L97" s="151">
        <v>107</v>
      </c>
      <c r="M97" s="150"/>
      <c r="N97" s="166"/>
      <c r="O97" s="150"/>
    </row>
    <row r="98" spans="1:15">
      <c r="A98" s="150"/>
      <c r="B98" s="165"/>
      <c r="C98" s="159" t="s">
        <v>27</v>
      </c>
      <c r="D98" s="150"/>
      <c r="E98" s="150"/>
      <c r="F98" s="150"/>
      <c r="G98" s="150"/>
      <c r="H98" s="150"/>
      <c r="I98" s="150"/>
      <c r="J98" s="150"/>
      <c r="K98" s="150"/>
      <c r="L98" s="151"/>
      <c r="M98" s="150"/>
      <c r="N98" s="166"/>
      <c r="O98" s="150"/>
    </row>
    <row r="99" spans="1:15">
      <c r="A99" s="150"/>
      <c r="B99" s="165"/>
      <c r="C99" s="150"/>
      <c r="D99" s="150"/>
      <c r="E99" s="150"/>
      <c r="F99" s="150"/>
      <c r="G99" s="150"/>
      <c r="H99" s="150"/>
      <c r="I99" s="150"/>
      <c r="J99" s="150"/>
      <c r="K99" s="150"/>
      <c r="L99" s="151"/>
      <c r="M99" s="150"/>
      <c r="N99" s="166"/>
      <c r="O99" s="150"/>
    </row>
    <row r="100" spans="1:15" ht="13.5" thickBot="1">
      <c r="A100" s="150"/>
      <c r="B100" s="165"/>
      <c r="C100" s="150" t="s">
        <v>8</v>
      </c>
      <c r="D100" s="150"/>
      <c r="E100" s="150"/>
      <c r="F100" s="150"/>
      <c r="G100" s="150"/>
      <c r="H100" s="150"/>
      <c r="I100" s="150"/>
      <c r="J100" s="150"/>
      <c r="K100" s="150"/>
      <c r="L100" s="151"/>
      <c r="M100" s="150"/>
      <c r="N100" s="166"/>
      <c r="O100" s="150"/>
    </row>
    <row r="101" spans="1:15" ht="13.5" thickBot="1">
      <c r="A101" s="150"/>
      <c r="B101" s="165"/>
      <c r="C101" s="150" t="s">
        <v>9</v>
      </c>
      <c r="D101" s="372">
        <f>'4th'!B11</f>
        <v>0</v>
      </c>
      <c r="E101" s="372"/>
      <c r="F101" s="372"/>
      <c r="G101" s="372"/>
      <c r="H101" s="372"/>
      <c r="I101" s="372"/>
      <c r="J101" s="150" t="s">
        <v>10</v>
      </c>
      <c r="K101" s="150"/>
      <c r="L101" s="152">
        <f>'4th'!P11</f>
        <v>-100</v>
      </c>
      <c r="M101" s="150"/>
      <c r="N101" s="166"/>
      <c r="O101" s="150"/>
    </row>
    <row r="102" spans="1:15">
      <c r="A102" s="150"/>
      <c r="B102" s="165"/>
      <c r="C102" s="150"/>
      <c r="D102" s="150"/>
      <c r="E102" s="150"/>
      <c r="F102" s="150"/>
      <c r="G102" s="150"/>
      <c r="H102" s="150"/>
      <c r="I102" s="150"/>
      <c r="J102" s="150"/>
      <c r="K102" s="150"/>
      <c r="L102" s="151"/>
      <c r="M102" s="150"/>
      <c r="N102" s="166"/>
      <c r="O102" s="150"/>
    </row>
    <row r="103" spans="1:15">
      <c r="A103" s="150"/>
      <c r="B103" s="167"/>
      <c r="C103" s="153"/>
      <c r="D103" s="372" t="s">
        <v>45</v>
      </c>
      <c r="E103" s="372"/>
      <c r="F103" s="372"/>
      <c r="G103" s="372"/>
      <c r="H103" s="372"/>
      <c r="I103" s="372"/>
      <c r="J103" s="372"/>
      <c r="K103" s="150"/>
      <c r="L103" s="151" t="s">
        <v>11</v>
      </c>
      <c r="M103" s="150"/>
      <c r="N103" s="166"/>
      <c r="O103" s="150"/>
    </row>
    <row r="104" spans="1:15">
      <c r="A104" s="150"/>
      <c r="B104" s="165"/>
      <c r="C104" s="150"/>
      <c r="D104" s="150"/>
      <c r="E104" s="150"/>
      <c r="F104" s="150"/>
      <c r="G104" s="150"/>
      <c r="H104" s="150"/>
      <c r="I104" s="150"/>
      <c r="J104" s="150"/>
      <c r="K104" s="150"/>
      <c r="L104" s="151"/>
      <c r="M104" s="150"/>
      <c r="N104" s="166"/>
      <c r="O104" s="150"/>
    </row>
    <row r="105" spans="1:15">
      <c r="A105" s="150"/>
      <c r="B105" s="165"/>
      <c r="C105" s="160" t="s">
        <v>12</v>
      </c>
      <c r="D105" s="150"/>
      <c r="E105" s="150"/>
      <c r="F105" s="150"/>
      <c r="G105" s="150"/>
      <c r="H105" s="150"/>
      <c r="I105" s="150"/>
      <c r="J105" s="150"/>
      <c r="K105" s="150"/>
      <c r="L105" s="151"/>
      <c r="M105" s="150"/>
      <c r="N105" s="166"/>
      <c r="O105" s="150"/>
    </row>
    <row r="106" spans="1:15">
      <c r="A106" s="150"/>
      <c r="B106" s="165"/>
      <c r="C106" s="160" t="s">
        <v>13</v>
      </c>
      <c r="D106" s="150"/>
      <c r="E106" s="150"/>
      <c r="F106" s="150"/>
      <c r="G106" s="150"/>
      <c r="H106" s="150"/>
      <c r="I106" s="150"/>
      <c r="J106" s="150"/>
      <c r="K106" s="150"/>
      <c r="L106" s="151"/>
      <c r="M106" s="150"/>
      <c r="N106" s="166"/>
      <c r="O106" s="150"/>
    </row>
    <row r="107" spans="1:15">
      <c r="A107" s="150"/>
      <c r="B107" s="165"/>
      <c r="C107" s="160" t="s">
        <v>14</v>
      </c>
      <c r="D107" s="150"/>
      <c r="E107" s="150"/>
      <c r="F107" s="150"/>
      <c r="G107" s="150"/>
      <c r="H107" s="150"/>
      <c r="I107" s="150"/>
      <c r="J107" s="150"/>
      <c r="K107" s="150"/>
      <c r="L107" s="151"/>
      <c r="M107" s="150"/>
      <c r="N107" s="166"/>
      <c r="O107" s="150"/>
    </row>
    <row r="108" spans="1:15" ht="12.75" customHeight="1">
      <c r="A108" s="150"/>
      <c r="B108" s="165"/>
      <c r="C108" s="150"/>
      <c r="D108" s="150"/>
      <c r="E108" s="150"/>
      <c r="F108" s="150"/>
      <c r="G108" s="374" t="s">
        <v>16</v>
      </c>
      <c r="H108" s="374"/>
      <c r="I108" s="374"/>
      <c r="J108" s="374"/>
      <c r="K108" s="374"/>
      <c r="L108" s="374"/>
      <c r="M108" s="150"/>
      <c r="N108" s="166"/>
      <c r="O108" s="150"/>
    </row>
    <row r="109" spans="1:15" ht="15" customHeight="1">
      <c r="A109" s="150"/>
      <c r="B109" s="165"/>
      <c r="C109" s="150" t="s">
        <v>15</v>
      </c>
      <c r="D109" s="373" t="s">
        <v>30</v>
      </c>
      <c r="E109" s="372"/>
      <c r="F109" s="150"/>
      <c r="G109" s="375"/>
      <c r="H109" s="375"/>
      <c r="I109" s="375"/>
      <c r="J109" s="375"/>
      <c r="K109" s="375"/>
      <c r="L109" s="375"/>
      <c r="M109" s="150"/>
      <c r="N109" s="166"/>
      <c r="O109" s="150"/>
    </row>
    <row r="110" spans="1:15" ht="13.5" thickBot="1">
      <c r="A110" s="150"/>
      <c r="B110" s="168"/>
      <c r="C110" s="169"/>
      <c r="D110" s="169"/>
      <c r="E110" s="169"/>
      <c r="F110" s="169"/>
      <c r="G110" s="169"/>
      <c r="H110" s="169"/>
      <c r="I110" s="169"/>
      <c r="J110" s="169"/>
      <c r="K110" s="169"/>
      <c r="L110" s="170"/>
      <c r="M110" s="169"/>
      <c r="N110" s="171"/>
      <c r="O110" s="150"/>
    </row>
    <row r="111" spans="1:15" ht="6" customHeight="1" thickBot="1">
      <c r="A111" s="155"/>
      <c r="B111" s="155"/>
      <c r="C111" s="155"/>
      <c r="D111" s="155"/>
      <c r="E111" s="155"/>
      <c r="F111" s="155"/>
      <c r="G111" s="155"/>
      <c r="H111" s="155"/>
      <c r="I111" s="155"/>
      <c r="J111" s="155"/>
      <c r="K111" s="155"/>
      <c r="L111" s="156"/>
      <c r="M111" s="155"/>
      <c r="N111" s="155"/>
      <c r="O111" s="155"/>
    </row>
    <row r="112" spans="1:15" ht="4.5" customHeight="1">
      <c r="A112" s="155"/>
      <c r="B112" s="161"/>
      <c r="C112" s="162"/>
      <c r="D112" s="162"/>
      <c r="E112" s="162"/>
      <c r="F112" s="162"/>
      <c r="G112" s="162"/>
      <c r="H112" s="162"/>
      <c r="I112" s="162"/>
      <c r="J112" s="162"/>
      <c r="K112" s="162"/>
      <c r="L112" s="163"/>
      <c r="M112" s="162"/>
      <c r="N112" s="164"/>
      <c r="O112" s="155"/>
    </row>
    <row r="113" spans="1:15">
      <c r="A113" s="155"/>
      <c r="B113" s="165"/>
      <c r="C113" s="159" t="s">
        <v>28</v>
      </c>
      <c r="D113" s="150"/>
      <c r="E113" s="150"/>
      <c r="F113" s="150"/>
      <c r="G113" s="172" t="s">
        <v>29</v>
      </c>
      <c r="H113" s="371">
        <f ca="1">TODAY()</f>
        <v>40814</v>
      </c>
      <c r="I113" s="371"/>
      <c r="J113" s="371"/>
      <c r="K113" s="150"/>
      <c r="L113" s="151">
        <v>108</v>
      </c>
      <c r="M113" s="150"/>
      <c r="N113" s="166"/>
      <c r="O113" s="155"/>
    </row>
    <row r="114" spans="1:15">
      <c r="A114" s="155"/>
      <c r="B114" s="165"/>
      <c r="C114" s="159" t="s">
        <v>27</v>
      </c>
      <c r="D114" s="150"/>
      <c r="E114" s="150"/>
      <c r="F114" s="150"/>
      <c r="G114" s="150"/>
      <c r="H114" s="150"/>
      <c r="I114" s="150"/>
      <c r="J114" s="150"/>
      <c r="K114" s="150"/>
      <c r="L114" s="151"/>
      <c r="M114" s="150"/>
      <c r="N114" s="166"/>
      <c r="O114" s="155"/>
    </row>
    <row r="115" spans="1:15" ht="7.5" customHeight="1">
      <c r="A115" s="155"/>
      <c r="B115" s="165"/>
      <c r="C115" s="150"/>
      <c r="D115" s="150"/>
      <c r="E115" s="150"/>
      <c r="F115" s="150"/>
      <c r="G115" s="150"/>
      <c r="H115" s="150"/>
      <c r="I115" s="150"/>
      <c r="J115" s="150"/>
      <c r="K115" s="150"/>
      <c r="L115" s="151"/>
      <c r="M115" s="150"/>
      <c r="N115" s="166"/>
      <c r="O115" s="155"/>
    </row>
    <row r="116" spans="1:15" ht="13.5" thickBot="1">
      <c r="A116" s="155"/>
      <c r="B116" s="165"/>
      <c r="C116" s="150" t="s">
        <v>8</v>
      </c>
      <c r="D116" s="150"/>
      <c r="E116" s="150"/>
      <c r="F116" s="150"/>
      <c r="G116" s="150"/>
      <c r="H116" s="150"/>
      <c r="I116" s="150"/>
      <c r="J116" s="150"/>
      <c r="K116" s="150"/>
      <c r="L116" s="151"/>
      <c r="M116" s="150"/>
      <c r="N116" s="166"/>
      <c r="O116" s="155"/>
    </row>
    <row r="117" spans="1:15" ht="13.5" thickBot="1">
      <c r="A117" s="155"/>
      <c r="B117" s="165"/>
      <c r="C117" s="150" t="s">
        <v>9</v>
      </c>
      <c r="D117" s="372" t="str">
        <f>'4th'!B12</f>
        <v>Sharp, Joshua</v>
      </c>
      <c r="E117" s="372"/>
      <c r="F117" s="372"/>
      <c r="G117" s="372"/>
      <c r="H117" s="372"/>
      <c r="I117" s="372"/>
      <c r="J117" s="150" t="s">
        <v>10</v>
      </c>
      <c r="K117" s="150"/>
      <c r="L117" s="152">
        <f>'4th'!P12</f>
        <v>1400</v>
      </c>
      <c r="M117" s="150"/>
      <c r="N117" s="166"/>
      <c r="O117" s="155"/>
    </row>
    <row r="118" spans="1:15">
      <c r="A118" s="155"/>
      <c r="B118" s="165"/>
      <c r="C118" s="150"/>
      <c r="D118" s="150"/>
      <c r="E118" s="150"/>
      <c r="F118" s="150"/>
      <c r="G118" s="150"/>
      <c r="H118" s="150"/>
      <c r="I118" s="150"/>
      <c r="J118" s="150"/>
      <c r="K118" s="150"/>
      <c r="L118" s="151"/>
      <c r="M118" s="150"/>
      <c r="N118" s="166"/>
      <c r="O118" s="155"/>
    </row>
    <row r="119" spans="1:15">
      <c r="A119" s="155"/>
      <c r="B119" s="167"/>
      <c r="C119" s="153"/>
      <c r="D119" s="372" t="s">
        <v>205</v>
      </c>
      <c r="E119" s="372"/>
      <c r="F119" s="372"/>
      <c r="G119" s="372"/>
      <c r="H119" s="372"/>
      <c r="I119" s="372"/>
      <c r="J119" s="372"/>
      <c r="K119" s="150"/>
      <c r="L119" s="151" t="s">
        <v>11</v>
      </c>
      <c r="M119" s="150"/>
      <c r="N119" s="166"/>
      <c r="O119" s="155"/>
    </row>
    <row r="120" spans="1:15">
      <c r="A120" s="155"/>
      <c r="B120" s="165"/>
      <c r="C120" s="150"/>
      <c r="D120" s="150"/>
      <c r="E120" s="150"/>
      <c r="F120" s="150"/>
      <c r="G120" s="150"/>
      <c r="H120" s="150"/>
      <c r="I120" s="150"/>
      <c r="J120" s="150"/>
      <c r="K120" s="150"/>
      <c r="L120" s="151"/>
      <c r="M120" s="150"/>
      <c r="N120" s="166"/>
      <c r="O120" s="155"/>
    </row>
    <row r="121" spans="1:15">
      <c r="A121" s="155"/>
      <c r="B121" s="165"/>
      <c r="C121" s="160" t="s">
        <v>12</v>
      </c>
      <c r="D121" s="150"/>
      <c r="E121" s="150"/>
      <c r="F121" s="150"/>
      <c r="G121" s="150"/>
      <c r="H121" s="150"/>
      <c r="I121" s="150"/>
      <c r="J121" s="150"/>
      <c r="K121" s="150"/>
      <c r="L121" s="151"/>
      <c r="M121" s="150"/>
      <c r="N121" s="166"/>
      <c r="O121" s="155"/>
    </row>
    <row r="122" spans="1:15">
      <c r="A122" s="155"/>
      <c r="B122" s="165"/>
      <c r="C122" s="160" t="s">
        <v>13</v>
      </c>
      <c r="D122" s="150"/>
      <c r="E122" s="150"/>
      <c r="F122" s="150"/>
      <c r="G122" s="150"/>
      <c r="H122" s="150"/>
      <c r="I122" s="150"/>
      <c r="J122" s="150"/>
      <c r="K122" s="150"/>
      <c r="L122" s="151"/>
      <c r="M122" s="150"/>
      <c r="N122" s="166"/>
      <c r="O122" s="155"/>
    </row>
    <row r="123" spans="1:15" ht="12.75" customHeight="1">
      <c r="B123" s="165"/>
      <c r="C123" s="160" t="s">
        <v>14</v>
      </c>
      <c r="D123" s="150"/>
      <c r="E123" s="150"/>
      <c r="F123" s="150"/>
      <c r="G123" s="374" t="s">
        <v>16</v>
      </c>
      <c r="H123" s="374"/>
      <c r="I123" s="374"/>
      <c r="J123" s="374"/>
      <c r="K123" s="374"/>
      <c r="L123" s="374"/>
      <c r="M123" s="150"/>
      <c r="N123" s="166"/>
    </row>
    <row r="124" spans="1:15" ht="6" customHeight="1">
      <c r="B124" s="165"/>
      <c r="C124" s="150"/>
      <c r="D124" s="150"/>
      <c r="E124" s="150"/>
      <c r="F124" s="150"/>
      <c r="G124" s="374"/>
      <c r="H124" s="374"/>
      <c r="I124" s="374"/>
      <c r="J124" s="374"/>
      <c r="K124" s="374"/>
      <c r="L124" s="374"/>
      <c r="M124" s="150"/>
      <c r="N124" s="166"/>
    </row>
    <row r="125" spans="1:15" ht="11.25" customHeight="1">
      <c r="B125" s="165"/>
      <c r="C125" s="150" t="s">
        <v>15</v>
      </c>
      <c r="D125" s="373" t="s">
        <v>30</v>
      </c>
      <c r="E125" s="372"/>
      <c r="F125" s="150"/>
      <c r="G125" s="375"/>
      <c r="H125" s="375"/>
      <c r="I125" s="375"/>
      <c r="J125" s="375"/>
      <c r="K125" s="375"/>
      <c r="L125" s="375"/>
      <c r="M125" s="150"/>
      <c r="N125" s="166"/>
    </row>
    <row r="126" spans="1:15" ht="4.5" customHeight="1">
      <c r="B126" s="165"/>
      <c r="C126" s="150"/>
      <c r="D126" s="150"/>
      <c r="E126" s="150"/>
      <c r="F126" s="150"/>
      <c r="G126" s="150"/>
      <c r="H126" s="150"/>
      <c r="I126" s="150"/>
      <c r="J126" s="150"/>
      <c r="K126" s="150"/>
      <c r="L126" s="151"/>
      <c r="M126" s="150"/>
      <c r="N126" s="166"/>
    </row>
    <row r="127" spans="1:15" ht="5.25" customHeight="1" thickBot="1">
      <c r="A127" s="149"/>
      <c r="B127" s="168"/>
      <c r="C127" s="169"/>
      <c r="D127" s="169"/>
      <c r="E127" s="169"/>
      <c r="F127" s="169"/>
      <c r="G127" s="169"/>
      <c r="H127" s="169"/>
      <c r="I127" s="169"/>
      <c r="J127" s="169"/>
      <c r="K127" s="169"/>
      <c r="L127" s="170"/>
      <c r="M127" s="169"/>
      <c r="N127" s="171"/>
    </row>
    <row r="128" spans="1:15" ht="9.75" customHeight="1">
      <c r="A128" s="149"/>
      <c r="B128" s="161"/>
      <c r="C128" s="162"/>
      <c r="D128" s="162"/>
      <c r="E128" s="162"/>
      <c r="F128" s="162"/>
      <c r="G128" s="162"/>
      <c r="H128" s="162"/>
      <c r="I128" s="162"/>
      <c r="J128" s="162"/>
      <c r="K128" s="162"/>
      <c r="L128" s="163"/>
      <c r="M128" s="162"/>
      <c r="N128" s="164"/>
    </row>
    <row r="129" spans="1:14">
      <c r="A129" s="149"/>
      <c r="B129" s="165"/>
      <c r="C129" s="159" t="s">
        <v>28</v>
      </c>
      <c r="D129" s="150"/>
      <c r="E129" s="150"/>
      <c r="F129" s="150"/>
      <c r="G129" s="172" t="s">
        <v>29</v>
      </c>
      <c r="H129" s="371">
        <f ca="1">TODAY()</f>
        <v>40814</v>
      </c>
      <c r="I129" s="371"/>
      <c r="J129" s="371"/>
      <c r="K129" s="150"/>
      <c r="L129" s="151">
        <v>109</v>
      </c>
      <c r="M129" s="150"/>
      <c r="N129" s="166"/>
    </row>
    <row r="130" spans="1:14">
      <c r="A130" s="149"/>
      <c r="B130" s="165"/>
      <c r="C130" s="159" t="s">
        <v>27</v>
      </c>
      <c r="D130" s="150"/>
      <c r="E130" s="150"/>
      <c r="F130" s="150"/>
      <c r="G130" s="150"/>
      <c r="H130" s="150"/>
      <c r="I130" s="150"/>
      <c r="J130" s="150"/>
      <c r="K130" s="150"/>
      <c r="L130" s="151"/>
      <c r="M130" s="150"/>
      <c r="N130" s="166"/>
    </row>
    <row r="131" spans="1:14">
      <c r="A131" s="149"/>
      <c r="B131" s="165"/>
      <c r="C131" s="150"/>
      <c r="D131" s="150"/>
      <c r="E131" s="150"/>
      <c r="F131" s="150"/>
      <c r="G131" s="150"/>
      <c r="H131" s="150"/>
      <c r="I131" s="150"/>
      <c r="J131" s="150"/>
      <c r="K131" s="150"/>
      <c r="L131" s="151"/>
      <c r="M131" s="150"/>
      <c r="N131" s="166"/>
    </row>
    <row r="132" spans="1:14" ht="13.5" thickBot="1">
      <c r="A132" s="149"/>
      <c r="B132" s="165"/>
      <c r="C132" s="150" t="s">
        <v>8</v>
      </c>
      <c r="D132" s="150"/>
      <c r="E132" s="150"/>
      <c r="F132" s="150"/>
      <c r="G132" s="150"/>
      <c r="H132" s="150"/>
      <c r="I132" s="150"/>
      <c r="J132" s="150"/>
      <c r="K132" s="150"/>
      <c r="L132" s="151"/>
      <c r="M132" s="150"/>
      <c r="N132" s="166"/>
    </row>
    <row r="133" spans="1:14" ht="13.5" thickBot="1">
      <c r="A133" s="149"/>
      <c r="B133" s="165"/>
      <c r="C133" s="150" t="s">
        <v>9</v>
      </c>
      <c r="D133" s="372" t="str">
        <f>'4th'!B13</f>
        <v>Goodmansen, Shay</v>
      </c>
      <c r="E133" s="372"/>
      <c r="F133" s="372"/>
      <c r="G133" s="372"/>
      <c r="H133" s="372"/>
      <c r="I133" s="372"/>
      <c r="J133" s="150" t="s">
        <v>10</v>
      </c>
      <c r="K133" s="150"/>
      <c r="L133" s="152">
        <f>'4th'!P13</f>
        <v>1400</v>
      </c>
      <c r="M133" s="150"/>
      <c r="N133" s="166"/>
    </row>
    <row r="134" spans="1:14">
      <c r="A134" s="149"/>
      <c r="B134" s="165"/>
      <c r="C134" s="150"/>
      <c r="D134" s="150"/>
      <c r="E134" s="150"/>
      <c r="F134" s="150"/>
      <c r="G134" s="150"/>
      <c r="H134" s="150"/>
      <c r="I134" s="150"/>
      <c r="J134" s="150"/>
      <c r="K134" s="150"/>
      <c r="L134" s="151"/>
      <c r="M134" s="150"/>
      <c r="N134" s="166"/>
    </row>
    <row r="135" spans="1:14">
      <c r="A135" s="149"/>
      <c r="B135" s="167"/>
      <c r="C135" s="153"/>
      <c r="D135" s="372" t="s">
        <v>205</v>
      </c>
      <c r="E135" s="372"/>
      <c r="F135" s="372"/>
      <c r="G135" s="372"/>
      <c r="H135" s="372"/>
      <c r="I135" s="372"/>
      <c r="J135" s="372"/>
      <c r="K135" s="150"/>
      <c r="L135" s="151" t="s">
        <v>11</v>
      </c>
      <c r="M135" s="150"/>
      <c r="N135" s="166"/>
    </row>
    <row r="136" spans="1:14">
      <c r="A136" s="149"/>
      <c r="B136" s="165"/>
      <c r="C136" s="150"/>
      <c r="D136" s="150"/>
      <c r="E136" s="150"/>
      <c r="F136" s="150"/>
      <c r="G136" s="150"/>
      <c r="H136" s="150"/>
      <c r="I136" s="150"/>
      <c r="J136" s="150"/>
      <c r="K136" s="150"/>
      <c r="L136" s="151"/>
      <c r="M136" s="150"/>
      <c r="N136" s="166"/>
    </row>
    <row r="137" spans="1:14">
      <c r="A137" s="149"/>
      <c r="B137" s="165"/>
      <c r="C137" s="160" t="s">
        <v>12</v>
      </c>
      <c r="D137" s="150"/>
      <c r="E137" s="150"/>
      <c r="F137" s="150"/>
      <c r="G137" s="150"/>
      <c r="H137" s="150"/>
      <c r="I137" s="150"/>
      <c r="J137" s="150"/>
      <c r="K137" s="150"/>
      <c r="L137" s="151"/>
      <c r="M137" s="150"/>
      <c r="N137" s="166"/>
    </row>
    <row r="138" spans="1:14">
      <c r="A138" s="149"/>
      <c r="B138" s="165"/>
      <c r="C138" s="160" t="s">
        <v>13</v>
      </c>
      <c r="D138" s="150"/>
      <c r="E138" s="150"/>
      <c r="F138" s="150"/>
      <c r="G138" s="150"/>
      <c r="H138" s="150"/>
      <c r="I138" s="150"/>
      <c r="J138" s="150"/>
      <c r="K138" s="150"/>
      <c r="L138" s="151"/>
      <c r="M138" s="150"/>
      <c r="N138" s="166"/>
    </row>
    <row r="139" spans="1:14">
      <c r="A139" s="149"/>
      <c r="B139" s="165"/>
      <c r="C139" s="160" t="s">
        <v>14</v>
      </c>
      <c r="D139" s="150"/>
      <c r="E139" s="150"/>
      <c r="F139" s="150"/>
      <c r="G139" s="150"/>
      <c r="H139" s="150"/>
      <c r="I139" s="150"/>
      <c r="J139" s="150"/>
      <c r="K139" s="150"/>
      <c r="L139" s="151"/>
      <c r="M139" s="150"/>
      <c r="N139" s="166"/>
    </row>
    <row r="140" spans="1:14">
      <c r="A140" s="149"/>
      <c r="B140" s="165"/>
      <c r="C140" s="150"/>
      <c r="D140" s="150"/>
      <c r="E140" s="150"/>
      <c r="F140" s="150"/>
      <c r="G140" s="374" t="s">
        <v>16</v>
      </c>
      <c r="H140" s="374"/>
      <c r="I140" s="374"/>
      <c r="J140" s="374"/>
      <c r="K140" s="374"/>
      <c r="L140" s="374"/>
      <c r="M140" s="150"/>
      <c r="N140" s="166"/>
    </row>
    <row r="141" spans="1:14" ht="15" customHeight="1">
      <c r="A141" s="149"/>
      <c r="B141" s="165"/>
      <c r="C141" s="150" t="s">
        <v>15</v>
      </c>
      <c r="D141" s="373" t="s">
        <v>30</v>
      </c>
      <c r="E141" s="372"/>
      <c r="F141" s="150"/>
      <c r="G141" s="375"/>
      <c r="H141" s="375"/>
      <c r="I141" s="375"/>
      <c r="J141" s="375"/>
      <c r="K141" s="375"/>
      <c r="L141" s="375"/>
      <c r="M141" s="150"/>
      <c r="N141" s="166"/>
    </row>
    <row r="142" spans="1:14" ht="13.5" thickBot="1">
      <c r="A142" s="149"/>
      <c r="B142" s="168"/>
      <c r="C142" s="169"/>
      <c r="D142" s="169"/>
      <c r="E142" s="169"/>
      <c r="F142" s="169"/>
      <c r="G142" s="169"/>
      <c r="H142" s="169"/>
      <c r="I142" s="169"/>
      <c r="J142" s="169"/>
      <c r="K142" s="169"/>
      <c r="L142" s="170"/>
      <c r="M142" s="169"/>
      <c r="N142" s="171"/>
    </row>
    <row r="143" spans="1:14" ht="6.75" customHeight="1" thickBot="1">
      <c r="A143" s="149"/>
      <c r="B143" s="149"/>
      <c r="C143" s="149"/>
      <c r="D143" s="149"/>
      <c r="E143" s="149"/>
      <c r="F143" s="149"/>
      <c r="G143" s="149"/>
      <c r="H143" s="149"/>
      <c r="I143" s="149"/>
      <c r="J143" s="149"/>
      <c r="K143" s="149"/>
      <c r="L143" s="154"/>
      <c r="M143" s="149"/>
      <c r="N143" s="149"/>
    </row>
    <row r="144" spans="1:14" ht="5.25" customHeight="1">
      <c r="A144" s="150"/>
      <c r="B144" s="161"/>
      <c r="C144" s="162"/>
      <c r="D144" s="162"/>
      <c r="E144" s="162"/>
      <c r="F144" s="162"/>
      <c r="G144" s="162"/>
      <c r="H144" s="162"/>
      <c r="I144" s="162"/>
      <c r="J144" s="162"/>
      <c r="K144" s="162"/>
      <c r="L144" s="163"/>
      <c r="M144" s="162"/>
      <c r="N144" s="164"/>
    </row>
    <row r="145" spans="1:14">
      <c r="A145" s="150"/>
      <c r="B145" s="165"/>
      <c r="C145" s="159" t="s">
        <v>28</v>
      </c>
      <c r="D145" s="150"/>
      <c r="E145" s="150"/>
      <c r="F145" s="150"/>
      <c r="G145" s="172" t="s">
        <v>29</v>
      </c>
      <c r="H145" s="371">
        <f ca="1">TODAY()</f>
        <v>40814</v>
      </c>
      <c r="I145" s="371"/>
      <c r="J145" s="371"/>
      <c r="K145" s="150"/>
      <c r="L145" s="151">
        <v>110</v>
      </c>
      <c r="M145" s="150"/>
      <c r="N145" s="166"/>
    </row>
    <row r="146" spans="1:14">
      <c r="A146" s="150"/>
      <c r="B146" s="165"/>
      <c r="C146" s="159" t="s">
        <v>27</v>
      </c>
      <c r="D146" s="150"/>
      <c r="E146" s="150"/>
      <c r="F146" s="150"/>
      <c r="G146" s="150"/>
      <c r="H146" s="150"/>
      <c r="I146" s="150"/>
      <c r="J146" s="150"/>
      <c r="K146" s="150"/>
      <c r="L146" s="151"/>
      <c r="M146" s="150"/>
      <c r="N146" s="166"/>
    </row>
    <row r="147" spans="1:14">
      <c r="A147" s="150"/>
      <c r="B147" s="165"/>
      <c r="C147" s="150"/>
      <c r="D147" s="150"/>
      <c r="E147" s="150"/>
      <c r="F147" s="150"/>
      <c r="G147" s="150"/>
      <c r="H147" s="150"/>
      <c r="I147" s="150"/>
      <c r="J147" s="150"/>
      <c r="K147" s="150"/>
      <c r="L147" s="151"/>
      <c r="M147" s="150"/>
      <c r="N147" s="166"/>
    </row>
    <row r="148" spans="1:14" ht="13.5" thickBot="1">
      <c r="A148" s="150"/>
      <c r="B148" s="165"/>
      <c r="C148" s="150" t="s">
        <v>8</v>
      </c>
      <c r="D148" s="150"/>
      <c r="E148" s="150"/>
      <c r="F148" s="150"/>
      <c r="G148" s="150"/>
      <c r="H148" s="150"/>
      <c r="I148" s="150"/>
      <c r="J148" s="150"/>
      <c r="K148" s="150"/>
      <c r="L148" s="151"/>
      <c r="M148" s="150"/>
      <c r="N148" s="166"/>
    </row>
    <row r="149" spans="1:14" ht="13.5" thickBot="1">
      <c r="A149" s="150"/>
      <c r="B149" s="165"/>
      <c r="C149" s="150" t="s">
        <v>9</v>
      </c>
      <c r="D149" s="372" t="str">
        <f>'4th'!B14</f>
        <v>Albayeros, Nadia</v>
      </c>
      <c r="E149" s="372"/>
      <c r="F149" s="372"/>
      <c r="G149" s="372"/>
      <c r="H149" s="372"/>
      <c r="I149" s="372"/>
      <c r="J149" s="150" t="s">
        <v>10</v>
      </c>
      <c r="K149" s="150"/>
      <c r="L149" s="152">
        <f>'4th'!P14</f>
        <v>1400</v>
      </c>
      <c r="M149" s="150"/>
      <c r="N149" s="166"/>
    </row>
    <row r="150" spans="1:14">
      <c r="A150" s="150"/>
      <c r="B150" s="165"/>
      <c r="C150" s="150"/>
      <c r="D150" s="150"/>
      <c r="E150" s="150"/>
      <c r="F150" s="150"/>
      <c r="G150" s="150"/>
      <c r="H150" s="150"/>
      <c r="I150" s="150"/>
      <c r="J150" s="150"/>
      <c r="K150" s="150"/>
      <c r="L150" s="151"/>
      <c r="M150" s="150"/>
      <c r="N150" s="166"/>
    </row>
    <row r="151" spans="1:14">
      <c r="A151" s="150"/>
      <c r="B151" s="167"/>
      <c r="C151" s="153"/>
      <c r="D151" s="372" t="s">
        <v>205</v>
      </c>
      <c r="E151" s="372"/>
      <c r="F151" s="372"/>
      <c r="G151" s="372"/>
      <c r="H151" s="372"/>
      <c r="I151" s="372"/>
      <c r="J151" s="372"/>
      <c r="K151" s="150"/>
      <c r="L151" s="151" t="s">
        <v>11</v>
      </c>
      <c r="M151" s="150"/>
      <c r="N151" s="166"/>
    </row>
    <row r="152" spans="1:14">
      <c r="A152" s="150"/>
      <c r="B152" s="165"/>
      <c r="C152" s="150"/>
      <c r="D152" s="150"/>
      <c r="E152" s="150"/>
      <c r="F152" s="150"/>
      <c r="G152" s="150"/>
      <c r="H152" s="150"/>
      <c r="I152" s="150"/>
      <c r="J152" s="150"/>
      <c r="K152" s="150"/>
      <c r="L152" s="151"/>
      <c r="M152" s="150"/>
      <c r="N152" s="166"/>
    </row>
    <row r="153" spans="1:14">
      <c r="A153" s="150"/>
      <c r="B153" s="165"/>
      <c r="C153" s="160" t="s">
        <v>12</v>
      </c>
      <c r="D153" s="150"/>
      <c r="E153" s="150"/>
      <c r="F153" s="150"/>
      <c r="G153" s="150"/>
      <c r="H153" s="150"/>
      <c r="I153" s="150"/>
      <c r="J153" s="150"/>
      <c r="K153" s="150"/>
      <c r="L153" s="151"/>
      <c r="M153" s="150"/>
      <c r="N153" s="166"/>
    </row>
    <row r="154" spans="1:14">
      <c r="A154" s="150"/>
      <c r="B154" s="165"/>
      <c r="C154" s="160" t="s">
        <v>13</v>
      </c>
      <c r="D154" s="150"/>
      <c r="E154" s="150"/>
      <c r="F154" s="150"/>
      <c r="G154" s="150"/>
      <c r="H154" s="150"/>
      <c r="I154" s="150"/>
      <c r="J154" s="150"/>
      <c r="K154" s="150"/>
      <c r="L154" s="151"/>
      <c r="M154" s="150"/>
      <c r="N154" s="166"/>
    </row>
    <row r="155" spans="1:14">
      <c r="A155" s="150"/>
      <c r="B155" s="165"/>
      <c r="C155" s="160" t="s">
        <v>14</v>
      </c>
      <c r="D155" s="150"/>
      <c r="E155" s="150"/>
      <c r="F155" s="150"/>
      <c r="G155" s="150"/>
      <c r="H155" s="150"/>
      <c r="I155" s="150"/>
      <c r="J155" s="150"/>
      <c r="K155" s="150"/>
      <c r="L155" s="151"/>
      <c r="M155" s="150"/>
      <c r="N155" s="166"/>
    </row>
    <row r="156" spans="1:14" ht="13.5" customHeight="1">
      <c r="A156" s="150"/>
      <c r="B156" s="165"/>
      <c r="C156" s="150"/>
      <c r="D156" s="150"/>
      <c r="E156" s="150"/>
      <c r="F156" s="150"/>
      <c r="G156" s="374" t="s">
        <v>16</v>
      </c>
      <c r="H156" s="374"/>
      <c r="I156" s="374"/>
      <c r="J156" s="374"/>
      <c r="K156" s="374"/>
      <c r="L156" s="374"/>
      <c r="M156" s="150"/>
      <c r="N156" s="166"/>
    </row>
    <row r="157" spans="1:14" ht="15" customHeight="1">
      <c r="A157" s="150"/>
      <c r="B157" s="165"/>
      <c r="C157" s="150" t="s">
        <v>15</v>
      </c>
      <c r="D157" s="372"/>
      <c r="E157" s="372"/>
      <c r="F157" s="150"/>
      <c r="G157" s="375"/>
      <c r="H157" s="375"/>
      <c r="I157" s="375"/>
      <c r="J157" s="375"/>
      <c r="K157" s="375"/>
      <c r="L157" s="375"/>
      <c r="M157" s="150"/>
      <c r="N157" s="166"/>
    </row>
    <row r="158" spans="1:14" ht="13.5" customHeight="1" thickBot="1">
      <c r="A158" s="150"/>
      <c r="B158" s="168"/>
      <c r="C158" s="169"/>
      <c r="D158" s="169"/>
      <c r="E158" s="169"/>
      <c r="F158" s="169"/>
      <c r="G158" s="169"/>
      <c r="H158" s="169"/>
      <c r="I158" s="169"/>
      <c r="J158" s="169"/>
      <c r="K158" s="169"/>
      <c r="L158" s="170"/>
      <c r="M158" s="169"/>
      <c r="N158" s="171"/>
    </row>
    <row r="159" spans="1:14" ht="5.25" customHeight="1" thickBot="1">
      <c r="A159" s="150"/>
      <c r="B159" s="150"/>
      <c r="C159" s="150"/>
      <c r="D159" s="150"/>
      <c r="E159" s="150"/>
      <c r="F159" s="150"/>
      <c r="G159" s="150"/>
      <c r="H159" s="150"/>
      <c r="I159" s="150"/>
      <c r="J159" s="150"/>
      <c r="K159" s="150"/>
      <c r="L159" s="151"/>
      <c r="M159" s="150"/>
      <c r="N159" s="150"/>
    </row>
    <row r="160" spans="1:14" ht="4.5" customHeight="1">
      <c r="A160" s="150"/>
      <c r="B160" s="161"/>
      <c r="C160" s="162"/>
      <c r="D160" s="162"/>
      <c r="E160" s="162"/>
      <c r="F160" s="162"/>
      <c r="G160" s="162"/>
      <c r="H160" s="162"/>
      <c r="I160" s="162"/>
      <c r="J160" s="162"/>
      <c r="K160" s="162"/>
      <c r="L160" s="163"/>
      <c r="M160" s="162"/>
      <c r="N160" s="164"/>
    </row>
    <row r="161" spans="1:14">
      <c r="A161" s="150"/>
      <c r="B161" s="165"/>
      <c r="C161" s="159" t="s">
        <v>28</v>
      </c>
      <c r="D161" s="150"/>
      <c r="E161" s="150"/>
      <c r="F161" s="150"/>
      <c r="G161" s="172" t="s">
        <v>29</v>
      </c>
      <c r="H161" s="371">
        <f ca="1">TODAY()</f>
        <v>40814</v>
      </c>
      <c r="I161" s="371"/>
      <c r="J161" s="371"/>
      <c r="K161" s="150"/>
      <c r="L161" s="151">
        <v>111</v>
      </c>
      <c r="M161" s="150"/>
      <c r="N161" s="166"/>
    </row>
    <row r="162" spans="1:14">
      <c r="A162" s="150"/>
      <c r="B162" s="165"/>
      <c r="C162" s="159" t="s">
        <v>27</v>
      </c>
      <c r="D162" s="150"/>
      <c r="E162" s="150"/>
      <c r="F162" s="150"/>
      <c r="G162" s="150"/>
      <c r="H162" s="150"/>
      <c r="I162" s="150"/>
      <c r="J162" s="150"/>
      <c r="K162" s="150"/>
      <c r="L162" s="151"/>
      <c r="M162" s="150"/>
      <c r="N162" s="166"/>
    </row>
    <row r="163" spans="1:14" ht="4.5" customHeight="1">
      <c r="A163" s="150"/>
      <c r="B163" s="165"/>
      <c r="C163" s="150"/>
      <c r="D163" s="150"/>
      <c r="E163" s="150"/>
      <c r="F163" s="150"/>
      <c r="G163" s="150"/>
      <c r="H163" s="150"/>
      <c r="I163" s="150"/>
      <c r="J163" s="150"/>
      <c r="K163" s="150"/>
      <c r="L163" s="151"/>
      <c r="M163" s="150"/>
      <c r="N163" s="166"/>
    </row>
    <row r="164" spans="1:14" ht="13.5" thickBot="1">
      <c r="A164" s="150"/>
      <c r="B164" s="165"/>
      <c r="C164" s="150" t="s">
        <v>8</v>
      </c>
      <c r="D164" s="150"/>
      <c r="E164" s="150"/>
      <c r="F164" s="150"/>
      <c r="G164" s="150"/>
      <c r="H164" s="150"/>
      <c r="I164" s="150"/>
      <c r="J164" s="150"/>
      <c r="K164" s="150"/>
      <c r="L164" s="151"/>
      <c r="M164" s="150"/>
      <c r="N164" s="166"/>
    </row>
    <row r="165" spans="1:14" ht="13.5" thickBot="1">
      <c r="A165" s="150"/>
      <c r="B165" s="165"/>
      <c r="C165" s="150" t="s">
        <v>9</v>
      </c>
      <c r="D165" s="372" t="str">
        <f>'4th'!B16</f>
        <v>Nielson, Emily</v>
      </c>
      <c r="E165" s="372"/>
      <c r="F165" s="372"/>
      <c r="G165" s="372"/>
      <c r="H165" s="372"/>
      <c r="I165" s="372"/>
      <c r="J165" s="150" t="s">
        <v>10</v>
      </c>
      <c r="K165" s="150"/>
      <c r="L165" s="152">
        <f>'4th'!P16</f>
        <v>3400</v>
      </c>
      <c r="M165" s="150"/>
      <c r="N165" s="166"/>
    </row>
    <row r="166" spans="1:14" ht="9.75" customHeight="1">
      <c r="A166" s="150"/>
      <c r="B166" s="165"/>
      <c r="C166" s="150"/>
      <c r="D166" s="150"/>
      <c r="E166" s="150"/>
      <c r="F166" s="150"/>
      <c r="G166" s="150"/>
      <c r="H166" s="150"/>
      <c r="I166" s="150"/>
      <c r="J166" s="150"/>
      <c r="K166" s="150"/>
      <c r="L166" s="151"/>
      <c r="M166" s="150"/>
      <c r="N166" s="166"/>
    </row>
    <row r="167" spans="1:14">
      <c r="A167" s="150"/>
      <c r="B167" s="167"/>
      <c r="C167" s="153"/>
      <c r="D167" s="372" t="s">
        <v>52</v>
      </c>
      <c r="E167" s="372"/>
      <c r="F167" s="372"/>
      <c r="G167" s="372"/>
      <c r="H167" s="372"/>
      <c r="I167" s="372"/>
      <c r="J167" s="372"/>
      <c r="K167" s="150"/>
      <c r="L167" s="151" t="s">
        <v>11</v>
      </c>
      <c r="M167" s="150"/>
      <c r="N167" s="166"/>
    </row>
    <row r="168" spans="1:14">
      <c r="A168" s="150"/>
      <c r="B168" s="165"/>
      <c r="C168" s="150"/>
      <c r="D168" s="150"/>
      <c r="E168" s="150"/>
      <c r="F168" s="150"/>
      <c r="G168" s="150"/>
      <c r="H168" s="150"/>
      <c r="I168" s="150"/>
      <c r="J168" s="150"/>
      <c r="K168" s="150"/>
      <c r="L168" s="151"/>
      <c r="M168" s="150"/>
      <c r="N168" s="166"/>
    </row>
    <row r="169" spans="1:14">
      <c r="A169" s="150"/>
      <c r="B169" s="165"/>
      <c r="C169" s="160" t="s">
        <v>12</v>
      </c>
      <c r="D169" s="150"/>
      <c r="E169" s="150"/>
      <c r="F169" s="150"/>
      <c r="G169" s="150"/>
      <c r="H169" s="150"/>
      <c r="I169" s="150"/>
      <c r="J169" s="150"/>
      <c r="K169" s="150"/>
      <c r="L169" s="151"/>
      <c r="M169" s="150"/>
      <c r="N169" s="166"/>
    </row>
    <row r="170" spans="1:14">
      <c r="A170" s="150"/>
      <c r="B170" s="165"/>
      <c r="C170" s="160" t="s">
        <v>13</v>
      </c>
      <c r="D170" s="150"/>
      <c r="E170" s="150"/>
      <c r="F170" s="150"/>
      <c r="G170" s="150"/>
      <c r="H170" s="150"/>
      <c r="I170" s="150"/>
      <c r="J170" s="150"/>
      <c r="K170" s="150"/>
      <c r="L170" s="151"/>
      <c r="M170" s="150"/>
      <c r="N170" s="166"/>
    </row>
    <row r="171" spans="1:14">
      <c r="A171" s="150"/>
      <c r="B171" s="165"/>
      <c r="C171" s="160" t="s">
        <v>14</v>
      </c>
      <c r="D171" s="150"/>
      <c r="E171" s="150"/>
      <c r="F171" s="150"/>
      <c r="G171" s="150"/>
      <c r="H171" s="150"/>
      <c r="I171" s="150"/>
      <c r="J171" s="150"/>
      <c r="K171" s="150"/>
      <c r="L171" s="151"/>
      <c r="M171" s="150"/>
      <c r="N171" s="166"/>
    </row>
    <row r="172" spans="1:14" ht="11.25" customHeight="1">
      <c r="A172" s="150"/>
      <c r="B172" s="165"/>
      <c r="C172" s="150"/>
      <c r="D172" s="150"/>
      <c r="E172" s="150"/>
      <c r="F172" s="150"/>
      <c r="G172" s="374" t="s">
        <v>16</v>
      </c>
      <c r="H172" s="374"/>
      <c r="I172" s="374"/>
      <c r="J172" s="374"/>
      <c r="K172" s="374"/>
      <c r="L172" s="374"/>
      <c r="M172" s="150"/>
      <c r="N172" s="166"/>
    </row>
    <row r="173" spans="1:14" ht="15" customHeight="1">
      <c r="A173" s="150"/>
      <c r="B173" s="165"/>
      <c r="C173" s="150" t="s">
        <v>15</v>
      </c>
      <c r="D173" s="372"/>
      <c r="E173" s="372"/>
      <c r="F173" s="150"/>
      <c r="G173" s="375"/>
      <c r="H173" s="375"/>
      <c r="I173" s="375"/>
      <c r="J173" s="375"/>
      <c r="K173" s="375"/>
      <c r="L173" s="375"/>
      <c r="M173" s="150"/>
      <c r="N173" s="166"/>
    </row>
    <row r="174" spans="1:14" ht="5.25" customHeight="1" thickBot="1">
      <c r="A174" s="150"/>
      <c r="B174" s="168"/>
      <c r="C174" s="169"/>
      <c r="D174" s="169"/>
      <c r="E174" s="169"/>
      <c r="F174" s="169"/>
      <c r="G174" s="169"/>
      <c r="H174" s="169"/>
      <c r="I174" s="169"/>
      <c r="J174" s="169"/>
      <c r="K174" s="169"/>
      <c r="L174" s="170"/>
      <c r="M174" s="169"/>
      <c r="N174" s="171"/>
    </row>
    <row r="175" spans="1:14" ht="6" customHeight="1" thickBot="1">
      <c r="A175" s="155"/>
      <c r="B175" s="155"/>
      <c r="C175" s="155"/>
      <c r="D175" s="155"/>
      <c r="E175" s="155"/>
      <c r="F175" s="155"/>
      <c r="G175" s="155"/>
      <c r="H175" s="155"/>
      <c r="I175" s="155"/>
      <c r="J175" s="155"/>
      <c r="K175" s="155"/>
      <c r="L175" s="156"/>
      <c r="M175" s="155"/>
      <c r="N175" s="155"/>
    </row>
    <row r="176" spans="1:14" ht="9.75" customHeight="1">
      <c r="A176" s="155"/>
      <c r="B176" s="161"/>
      <c r="C176" s="162"/>
      <c r="D176" s="162"/>
      <c r="E176" s="162"/>
      <c r="F176" s="162"/>
      <c r="G176" s="162"/>
      <c r="H176" s="162"/>
      <c r="I176" s="162"/>
      <c r="J176" s="162"/>
      <c r="K176" s="162"/>
      <c r="L176" s="163"/>
      <c r="M176" s="162"/>
      <c r="N176" s="164"/>
    </row>
    <row r="177" spans="1:14">
      <c r="A177" s="155"/>
      <c r="B177" s="165"/>
      <c r="C177" s="159" t="s">
        <v>28</v>
      </c>
      <c r="D177" s="150"/>
      <c r="E177" s="150"/>
      <c r="F177" s="150"/>
      <c r="G177" s="172" t="s">
        <v>29</v>
      </c>
      <c r="H177" s="371">
        <f ca="1">TODAY()</f>
        <v>40814</v>
      </c>
      <c r="I177" s="371"/>
      <c r="J177" s="371"/>
      <c r="K177" s="150"/>
      <c r="L177" s="151">
        <v>112</v>
      </c>
      <c r="M177" s="150"/>
      <c r="N177" s="166"/>
    </row>
    <row r="178" spans="1:14">
      <c r="A178" s="155"/>
      <c r="B178" s="165"/>
      <c r="C178" s="159" t="s">
        <v>27</v>
      </c>
      <c r="D178" s="150"/>
      <c r="E178" s="150"/>
      <c r="F178" s="150"/>
      <c r="G178" s="150"/>
      <c r="H178" s="150"/>
      <c r="I178" s="150"/>
      <c r="J178" s="150"/>
      <c r="K178" s="150"/>
      <c r="L178" s="151"/>
      <c r="M178" s="150"/>
      <c r="N178" s="166"/>
    </row>
    <row r="179" spans="1:14" ht="6" customHeight="1">
      <c r="A179" s="155"/>
      <c r="B179" s="165"/>
      <c r="C179" s="150"/>
      <c r="D179" s="150"/>
      <c r="E179" s="150"/>
      <c r="F179" s="150"/>
      <c r="G179" s="150"/>
      <c r="H179" s="150"/>
      <c r="I179" s="150"/>
      <c r="J179" s="150"/>
      <c r="K179" s="150"/>
      <c r="L179" s="151"/>
      <c r="M179" s="150"/>
      <c r="N179" s="166"/>
    </row>
    <row r="180" spans="1:14" ht="13.5" thickBot="1">
      <c r="A180" s="155"/>
      <c r="B180" s="165"/>
      <c r="C180" s="150" t="s">
        <v>8</v>
      </c>
      <c r="D180" s="150"/>
      <c r="E180" s="150"/>
      <c r="F180" s="150"/>
      <c r="G180" s="150"/>
      <c r="H180" s="150"/>
      <c r="I180" s="150"/>
      <c r="J180" s="150"/>
      <c r="K180" s="150"/>
      <c r="L180" s="151"/>
      <c r="M180" s="150"/>
      <c r="N180" s="166"/>
    </row>
    <row r="181" spans="1:14" ht="13.5" thickBot="1">
      <c r="A181" s="155"/>
      <c r="B181" s="165"/>
      <c r="C181" s="150" t="s">
        <v>9</v>
      </c>
      <c r="D181" s="372" t="str">
        <f>'4th'!B17</f>
        <v>Noyce Amanda</v>
      </c>
      <c r="E181" s="372"/>
      <c r="F181" s="372"/>
      <c r="G181" s="372"/>
      <c r="H181" s="372"/>
      <c r="I181" s="372"/>
      <c r="J181" s="150" t="s">
        <v>10</v>
      </c>
      <c r="K181" s="150"/>
      <c r="L181" s="152">
        <f>'4th'!P17</f>
        <v>3400</v>
      </c>
      <c r="M181" s="150"/>
      <c r="N181" s="166"/>
    </row>
    <row r="182" spans="1:14">
      <c r="A182" s="155"/>
      <c r="B182" s="165"/>
      <c r="C182" s="150"/>
      <c r="D182" s="150"/>
      <c r="E182" s="150"/>
      <c r="F182" s="150"/>
      <c r="G182" s="150"/>
      <c r="H182" s="150"/>
      <c r="I182" s="150"/>
      <c r="J182" s="150"/>
      <c r="K182" s="150"/>
      <c r="L182" s="151"/>
      <c r="M182" s="150"/>
      <c r="N182" s="166"/>
    </row>
    <row r="183" spans="1:14" ht="9.75" customHeight="1">
      <c r="A183" s="155"/>
      <c r="B183" s="167"/>
      <c r="C183" s="153"/>
      <c r="D183" s="372" t="s">
        <v>52</v>
      </c>
      <c r="E183" s="372"/>
      <c r="F183" s="372"/>
      <c r="G183" s="372"/>
      <c r="H183" s="372"/>
      <c r="I183" s="372"/>
      <c r="J183" s="372"/>
      <c r="K183" s="150"/>
      <c r="L183" s="151" t="s">
        <v>11</v>
      </c>
      <c r="M183" s="150"/>
      <c r="N183" s="166"/>
    </row>
    <row r="184" spans="1:14">
      <c r="A184" s="155"/>
      <c r="B184" s="165"/>
      <c r="C184" s="150"/>
      <c r="D184" s="150"/>
      <c r="E184" s="150"/>
      <c r="F184" s="150"/>
      <c r="G184" s="150"/>
      <c r="H184" s="150"/>
      <c r="I184" s="150"/>
      <c r="J184" s="150"/>
      <c r="K184" s="150"/>
      <c r="L184" s="151"/>
      <c r="M184" s="150"/>
      <c r="N184" s="166"/>
    </row>
    <row r="185" spans="1:14">
      <c r="A185" s="155"/>
      <c r="B185" s="165"/>
      <c r="C185" s="160" t="s">
        <v>12</v>
      </c>
      <c r="D185" s="150"/>
      <c r="E185" s="150"/>
      <c r="F185" s="150"/>
      <c r="G185" s="150"/>
      <c r="H185" s="150"/>
      <c r="I185" s="150"/>
      <c r="J185" s="150"/>
      <c r="K185" s="150"/>
      <c r="L185" s="151"/>
      <c r="M185" s="150"/>
      <c r="N185" s="166"/>
    </row>
    <row r="186" spans="1:14">
      <c r="A186" s="155"/>
      <c r="B186" s="165"/>
      <c r="C186" s="160" t="s">
        <v>13</v>
      </c>
      <c r="D186" s="150"/>
      <c r="E186" s="150"/>
      <c r="F186" s="150"/>
      <c r="G186" s="150"/>
      <c r="H186" s="150"/>
      <c r="I186" s="150"/>
      <c r="J186" s="150"/>
      <c r="K186" s="150"/>
      <c r="L186" s="151"/>
      <c r="M186" s="150"/>
      <c r="N186" s="166"/>
    </row>
    <row r="187" spans="1:14" ht="10.5" customHeight="1">
      <c r="B187" s="165"/>
      <c r="C187" s="160" t="s">
        <v>14</v>
      </c>
      <c r="D187" s="150"/>
      <c r="E187" s="150"/>
      <c r="F187" s="150"/>
      <c r="G187" s="150"/>
      <c r="H187" s="150"/>
      <c r="I187" s="150"/>
      <c r="J187" s="150"/>
      <c r="K187" s="150"/>
      <c r="L187" s="151"/>
      <c r="M187" s="150"/>
      <c r="N187" s="166"/>
    </row>
    <row r="188" spans="1:14">
      <c r="B188" s="165"/>
      <c r="C188" s="150"/>
      <c r="D188" s="150"/>
      <c r="E188" s="150"/>
      <c r="F188" s="150"/>
      <c r="G188" s="374" t="s">
        <v>16</v>
      </c>
      <c r="H188" s="374"/>
      <c r="I188" s="374"/>
      <c r="J188" s="374"/>
      <c r="K188" s="374"/>
      <c r="L188" s="374"/>
      <c r="M188" s="150"/>
      <c r="N188" s="166"/>
    </row>
    <row r="189" spans="1:14" ht="15" customHeight="1">
      <c r="B189" s="165"/>
      <c r="C189" s="150" t="s">
        <v>15</v>
      </c>
      <c r="D189" s="372"/>
      <c r="E189" s="372"/>
      <c r="F189" s="150"/>
      <c r="G189" s="375"/>
      <c r="H189" s="375"/>
      <c r="I189" s="375"/>
      <c r="J189" s="375"/>
      <c r="K189" s="375"/>
      <c r="L189" s="375"/>
      <c r="M189" s="150"/>
      <c r="N189" s="166"/>
    </row>
    <row r="190" spans="1:14" ht="8.25" customHeight="1" thickBot="1">
      <c r="B190" s="168"/>
      <c r="C190" s="169"/>
      <c r="D190" s="169"/>
      <c r="E190" s="169"/>
      <c r="F190" s="169"/>
      <c r="G190" s="169"/>
      <c r="H190" s="169"/>
      <c r="I190" s="169"/>
      <c r="J190" s="169"/>
      <c r="K190" s="169"/>
      <c r="L190" s="170"/>
      <c r="M190" s="169"/>
      <c r="N190" s="171"/>
    </row>
    <row r="191" spans="1:14" ht="6" customHeight="1">
      <c r="A191" s="149"/>
      <c r="B191" s="161"/>
      <c r="C191" s="162"/>
      <c r="D191" s="162"/>
      <c r="E191" s="162"/>
      <c r="F191" s="162"/>
      <c r="G191" s="162"/>
      <c r="H191" s="162"/>
      <c r="I191" s="162"/>
      <c r="J191" s="162"/>
      <c r="K191" s="162"/>
      <c r="L191" s="163"/>
      <c r="M191" s="162"/>
      <c r="N191" s="164"/>
    </row>
    <row r="192" spans="1:14">
      <c r="A192" s="149"/>
      <c r="B192" s="165"/>
      <c r="C192" s="159" t="s">
        <v>28</v>
      </c>
      <c r="D192" s="150"/>
      <c r="E192" s="150"/>
      <c r="F192" s="150"/>
      <c r="G192" s="150"/>
      <c r="H192" s="150"/>
      <c r="I192" s="150"/>
      <c r="J192" s="150"/>
      <c r="K192" s="150"/>
      <c r="L192" s="151">
        <v>113</v>
      </c>
      <c r="M192" s="150"/>
      <c r="N192" s="166"/>
    </row>
    <row r="193" spans="1:14">
      <c r="A193" s="149"/>
      <c r="B193" s="165"/>
      <c r="C193" s="159" t="s">
        <v>27</v>
      </c>
      <c r="D193" s="150"/>
      <c r="E193" s="150"/>
      <c r="F193" s="150"/>
      <c r="G193" s="172" t="s">
        <v>29</v>
      </c>
      <c r="H193" s="371">
        <f ca="1">TODAY()</f>
        <v>40814</v>
      </c>
      <c r="I193" s="371"/>
      <c r="J193" s="371"/>
      <c r="K193" s="150"/>
      <c r="L193" s="151"/>
      <c r="M193" s="150"/>
      <c r="N193" s="166"/>
    </row>
    <row r="194" spans="1:14">
      <c r="A194" s="149"/>
      <c r="B194" s="165"/>
      <c r="C194" s="150"/>
      <c r="D194" s="150"/>
      <c r="E194" s="150"/>
      <c r="F194" s="150"/>
      <c r="G194" s="150"/>
      <c r="H194" s="150"/>
      <c r="I194" s="150"/>
      <c r="J194" s="150"/>
      <c r="K194" s="150"/>
      <c r="L194" s="151"/>
      <c r="M194" s="150"/>
      <c r="N194" s="166"/>
    </row>
    <row r="195" spans="1:14" ht="13.5" thickBot="1">
      <c r="A195" s="149"/>
      <c r="B195" s="165"/>
      <c r="C195" s="150" t="s">
        <v>8</v>
      </c>
      <c r="D195" s="150"/>
      <c r="E195" s="150"/>
      <c r="F195" s="150"/>
      <c r="G195" s="150"/>
      <c r="H195" s="150"/>
      <c r="I195" s="150"/>
      <c r="J195" s="150"/>
      <c r="K195" s="150"/>
      <c r="L195" s="151"/>
      <c r="M195" s="150"/>
      <c r="N195" s="166"/>
    </row>
    <row r="196" spans="1:14" ht="13.5" thickBot="1">
      <c r="A196" s="149"/>
      <c r="B196" s="165"/>
      <c r="C196" s="150" t="s">
        <v>9</v>
      </c>
      <c r="D196" s="372" t="str">
        <f>'4th'!B18</f>
        <v>Gowers, Jacob</v>
      </c>
      <c r="E196" s="372"/>
      <c r="F196" s="372"/>
      <c r="G196" s="372"/>
      <c r="H196" s="372"/>
      <c r="I196" s="372"/>
      <c r="J196" s="150" t="s">
        <v>10</v>
      </c>
      <c r="K196" s="150"/>
      <c r="L196" s="152">
        <f>'4th'!P18</f>
        <v>3400</v>
      </c>
      <c r="M196" s="150"/>
      <c r="N196" s="166"/>
    </row>
    <row r="197" spans="1:14">
      <c r="A197" s="149"/>
      <c r="B197" s="165"/>
      <c r="C197" s="150"/>
      <c r="D197" s="150"/>
      <c r="E197" s="150"/>
      <c r="F197" s="150"/>
      <c r="G197" s="150"/>
      <c r="H197" s="150"/>
      <c r="I197" s="150"/>
      <c r="J197" s="150"/>
      <c r="K197" s="150"/>
      <c r="L197" s="151"/>
      <c r="M197" s="150"/>
      <c r="N197" s="166"/>
    </row>
    <row r="198" spans="1:14">
      <c r="A198" s="149"/>
      <c r="B198" s="167"/>
      <c r="C198" s="153"/>
      <c r="D198" s="372" t="s">
        <v>52</v>
      </c>
      <c r="E198" s="372"/>
      <c r="F198" s="372"/>
      <c r="G198" s="372"/>
      <c r="H198" s="372"/>
      <c r="I198" s="372"/>
      <c r="J198" s="372"/>
      <c r="K198" s="150"/>
      <c r="L198" s="151" t="s">
        <v>11</v>
      </c>
      <c r="M198" s="150"/>
      <c r="N198" s="166"/>
    </row>
    <row r="199" spans="1:14">
      <c r="A199" s="149"/>
      <c r="B199" s="165"/>
      <c r="C199" s="150"/>
      <c r="D199" s="150"/>
      <c r="E199" s="150"/>
      <c r="F199" s="150"/>
      <c r="G199" s="150"/>
      <c r="H199" s="150"/>
      <c r="I199" s="150"/>
      <c r="J199" s="150"/>
      <c r="K199" s="150"/>
      <c r="L199" s="151"/>
      <c r="M199" s="150"/>
      <c r="N199" s="166"/>
    </row>
    <row r="200" spans="1:14">
      <c r="A200" s="149"/>
      <c r="B200" s="165"/>
      <c r="C200" s="160" t="s">
        <v>12</v>
      </c>
      <c r="D200" s="150"/>
      <c r="E200" s="150"/>
      <c r="F200" s="150"/>
      <c r="G200" s="150"/>
      <c r="H200" s="150"/>
      <c r="I200" s="150"/>
      <c r="J200" s="150"/>
      <c r="K200" s="150"/>
      <c r="L200" s="151"/>
      <c r="M200" s="150"/>
      <c r="N200" s="166"/>
    </row>
    <row r="201" spans="1:14">
      <c r="A201" s="149"/>
      <c r="B201" s="165"/>
      <c r="C201" s="160" t="s">
        <v>13</v>
      </c>
      <c r="D201" s="150"/>
      <c r="E201" s="150"/>
      <c r="F201" s="150"/>
      <c r="G201" s="150"/>
      <c r="H201" s="150"/>
      <c r="I201" s="150"/>
      <c r="J201" s="150"/>
      <c r="K201" s="150"/>
      <c r="L201" s="151"/>
      <c r="M201" s="150"/>
      <c r="N201" s="166"/>
    </row>
    <row r="202" spans="1:14">
      <c r="A202" s="149"/>
      <c r="B202" s="165"/>
      <c r="C202" s="160" t="s">
        <v>14</v>
      </c>
      <c r="D202" s="150"/>
      <c r="E202" s="150"/>
      <c r="F202" s="150"/>
      <c r="G202" s="150"/>
      <c r="H202" s="150"/>
      <c r="I202" s="150"/>
      <c r="J202" s="150"/>
      <c r="K202" s="150"/>
      <c r="L202" s="151"/>
      <c r="M202" s="150"/>
      <c r="N202" s="166"/>
    </row>
    <row r="203" spans="1:14">
      <c r="A203" s="149"/>
      <c r="B203" s="165"/>
      <c r="C203" s="150"/>
      <c r="D203" s="150"/>
      <c r="E203" s="150"/>
      <c r="F203" s="150"/>
      <c r="G203" s="374" t="s">
        <v>16</v>
      </c>
      <c r="H203" s="374"/>
      <c r="I203" s="374"/>
      <c r="J203" s="374"/>
      <c r="K203" s="374"/>
      <c r="L203" s="374"/>
      <c r="M203" s="150"/>
      <c r="N203" s="166"/>
    </row>
    <row r="204" spans="1:14" ht="15" customHeight="1">
      <c r="A204" s="149"/>
      <c r="B204" s="165"/>
      <c r="C204" s="150" t="s">
        <v>15</v>
      </c>
      <c r="D204" s="372"/>
      <c r="E204" s="372"/>
      <c r="F204" s="150"/>
      <c r="G204" s="375"/>
      <c r="H204" s="375"/>
      <c r="I204" s="375"/>
      <c r="J204" s="375"/>
      <c r="K204" s="375"/>
      <c r="L204" s="375"/>
      <c r="M204" s="150"/>
      <c r="N204" s="166"/>
    </row>
    <row r="205" spans="1:14" ht="13.5" thickBot="1">
      <c r="A205" s="149"/>
      <c r="B205" s="168"/>
      <c r="C205" s="169"/>
      <c r="D205" s="169"/>
      <c r="E205" s="169"/>
      <c r="F205" s="169"/>
      <c r="G205" s="169"/>
      <c r="H205" s="169"/>
      <c r="I205" s="169"/>
      <c r="J205" s="169"/>
      <c r="K205" s="169"/>
      <c r="L205" s="170"/>
      <c r="M205" s="169"/>
      <c r="N205" s="171"/>
    </row>
    <row r="206" spans="1:14" ht="5.25" customHeight="1" thickBot="1">
      <c r="A206" s="149"/>
      <c r="B206" s="149"/>
      <c r="C206" s="149"/>
      <c r="D206" s="149"/>
      <c r="E206" s="149"/>
      <c r="F206" s="149"/>
      <c r="G206" s="149"/>
      <c r="H206" s="149"/>
      <c r="I206" s="149"/>
      <c r="J206" s="149"/>
      <c r="K206" s="149"/>
      <c r="L206" s="154"/>
      <c r="M206" s="149"/>
      <c r="N206" s="149"/>
    </row>
    <row r="207" spans="1:14" ht="6.75" customHeight="1">
      <c r="A207" s="150"/>
      <c r="B207" s="161"/>
      <c r="C207" s="162"/>
      <c r="D207" s="162"/>
      <c r="E207" s="162"/>
      <c r="F207" s="162"/>
      <c r="G207" s="162"/>
      <c r="H207" s="162"/>
      <c r="I207" s="162"/>
      <c r="J207" s="162"/>
      <c r="K207" s="162"/>
      <c r="L207" s="163"/>
      <c r="M207" s="162"/>
      <c r="N207" s="164"/>
    </row>
    <row r="208" spans="1:14">
      <c r="A208" s="150"/>
      <c r="B208" s="165"/>
      <c r="C208" s="159" t="s">
        <v>28</v>
      </c>
      <c r="D208" s="150"/>
      <c r="E208" s="150"/>
      <c r="F208" s="150"/>
      <c r="G208" s="172" t="s">
        <v>29</v>
      </c>
      <c r="H208" s="371">
        <f ca="1">TODAY()</f>
        <v>40814</v>
      </c>
      <c r="I208" s="371"/>
      <c r="J208" s="371"/>
      <c r="K208" s="150"/>
      <c r="L208" s="151">
        <v>114</v>
      </c>
      <c r="M208" s="150"/>
      <c r="N208" s="166"/>
    </row>
    <row r="209" spans="1:14">
      <c r="A209" s="150"/>
      <c r="B209" s="165"/>
      <c r="C209" s="159" t="s">
        <v>27</v>
      </c>
      <c r="D209" s="150"/>
      <c r="E209" s="150"/>
      <c r="F209" s="150"/>
      <c r="G209" s="150"/>
      <c r="H209" s="150"/>
      <c r="I209" s="150"/>
      <c r="J209" s="150"/>
      <c r="K209" s="150"/>
      <c r="L209" s="151"/>
      <c r="M209" s="150"/>
      <c r="N209" s="166"/>
    </row>
    <row r="210" spans="1:14">
      <c r="A210" s="150"/>
      <c r="B210" s="165"/>
      <c r="C210" s="150"/>
      <c r="D210" s="150"/>
      <c r="E210" s="150"/>
      <c r="F210" s="150"/>
      <c r="G210" s="150"/>
      <c r="H210" s="150"/>
      <c r="I210" s="150"/>
      <c r="J210" s="150"/>
      <c r="K210" s="150"/>
      <c r="L210" s="151"/>
      <c r="M210" s="150"/>
      <c r="N210" s="166"/>
    </row>
    <row r="211" spans="1:14" ht="13.5" thickBot="1">
      <c r="A211" s="150"/>
      <c r="B211" s="165"/>
      <c r="C211" s="150" t="s">
        <v>8</v>
      </c>
      <c r="D211" s="150"/>
      <c r="E211" s="150"/>
      <c r="F211" s="150"/>
      <c r="G211" s="150"/>
      <c r="H211" s="150"/>
      <c r="I211" s="150"/>
      <c r="J211" s="150"/>
      <c r="K211" s="150"/>
      <c r="L211" s="151"/>
      <c r="M211" s="150"/>
      <c r="N211" s="166"/>
    </row>
    <row r="212" spans="1:14" ht="13.5" thickBot="1">
      <c r="A212" s="150"/>
      <c r="B212" s="165"/>
      <c r="C212" s="150" t="s">
        <v>9</v>
      </c>
      <c r="D212" s="372" t="str">
        <f>'4th'!B19</f>
        <v>Barrett, Brennan</v>
      </c>
      <c r="E212" s="372"/>
      <c r="F212" s="372"/>
      <c r="G212" s="372"/>
      <c r="H212" s="372"/>
      <c r="I212" s="372"/>
      <c r="J212" s="150" t="s">
        <v>10</v>
      </c>
      <c r="K212" s="150"/>
      <c r="L212" s="152">
        <f>'4th'!P19</f>
        <v>3400</v>
      </c>
      <c r="M212" s="150"/>
      <c r="N212" s="166"/>
    </row>
    <row r="213" spans="1:14">
      <c r="A213" s="150"/>
      <c r="B213" s="165"/>
      <c r="C213" s="150"/>
      <c r="D213" s="150"/>
      <c r="E213" s="150"/>
      <c r="F213" s="150"/>
      <c r="G213" s="150"/>
      <c r="H213" s="150"/>
      <c r="I213" s="150"/>
      <c r="J213" s="150"/>
      <c r="K213" s="150"/>
      <c r="L213" s="151"/>
      <c r="M213" s="150"/>
      <c r="N213" s="166"/>
    </row>
    <row r="214" spans="1:14">
      <c r="A214" s="150"/>
      <c r="B214" s="167"/>
      <c r="C214" s="153"/>
      <c r="D214" s="372" t="s">
        <v>52</v>
      </c>
      <c r="E214" s="372"/>
      <c r="F214" s="372"/>
      <c r="G214" s="372"/>
      <c r="H214" s="372"/>
      <c r="I214" s="372"/>
      <c r="J214" s="372"/>
      <c r="K214" s="150"/>
      <c r="L214" s="151" t="s">
        <v>11</v>
      </c>
      <c r="M214" s="150"/>
      <c r="N214" s="166"/>
    </row>
    <row r="215" spans="1:14">
      <c r="A215" s="150"/>
      <c r="B215" s="165"/>
      <c r="C215" s="150"/>
      <c r="D215" s="150"/>
      <c r="E215" s="150"/>
      <c r="F215" s="150"/>
      <c r="G215" s="150"/>
      <c r="H215" s="150"/>
      <c r="I215" s="150"/>
      <c r="J215" s="150"/>
      <c r="K215" s="150"/>
      <c r="L215" s="151"/>
      <c r="M215" s="150"/>
      <c r="N215" s="166"/>
    </row>
    <row r="216" spans="1:14">
      <c r="A216" s="150"/>
      <c r="B216" s="165"/>
      <c r="C216" s="160" t="s">
        <v>12</v>
      </c>
      <c r="D216" s="150"/>
      <c r="E216" s="150"/>
      <c r="F216" s="150"/>
      <c r="G216" s="150"/>
      <c r="H216" s="150"/>
      <c r="I216" s="150"/>
      <c r="J216" s="150"/>
      <c r="K216" s="150"/>
      <c r="L216" s="151"/>
      <c r="M216" s="150"/>
      <c r="N216" s="166"/>
    </row>
    <row r="217" spans="1:14">
      <c r="A217" s="150"/>
      <c r="B217" s="165"/>
      <c r="C217" s="160" t="s">
        <v>13</v>
      </c>
      <c r="D217" s="150"/>
      <c r="E217" s="150"/>
      <c r="F217" s="150"/>
      <c r="G217" s="150"/>
      <c r="H217" s="150"/>
      <c r="I217" s="150"/>
      <c r="J217" s="150"/>
      <c r="K217" s="150"/>
      <c r="L217" s="151"/>
      <c r="M217" s="150"/>
      <c r="N217" s="166"/>
    </row>
    <row r="218" spans="1:14" ht="9" customHeight="1">
      <c r="A218" s="150"/>
      <c r="B218" s="165"/>
      <c r="C218" s="160" t="s">
        <v>14</v>
      </c>
      <c r="D218" s="150"/>
      <c r="E218" s="150"/>
      <c r="F218" s="150"/>
      <c r="G218" s="150"/>
      <c r="H218" s="150"/>
      <c r="I218" s="150"/>
      <c r="J218" s="150"/>
      <c r="K218" s="150"/>
      <c r="L218" s="151"/>
      <c r="M218" s="150"/>
      <c r="N218" s="166"/>
    </row>
    <row r="219" spans="1:14" ht="12" customHeight="1">
      <c r="A219" s="150"/>
      <c r="B219" s="165"/>
      <c r="C219" s="150"/>
      <c r="D219" s="150"/>
      <c r="E219" s="150"/>
      <c r="F219" s="150"/>
      <c r="G219" s="374" t="s">
        <v>16</v>
      </c>
      <c r="H219" s="374"/>
      <c r="I219" s="374"/>
      <c r="J219" s="374"/>
      <c r="K219" s="374"/>
      <c r="L219" s="374"/>
      <c r="M219" s="150"/>
      <c r="N219" s="166"/>
    </row>
    <row r="220" spans="1:14" ht="21" customHeight="1">
      <c r="A220" s="150"/>
      <c r="B220" s="165"/>
      <c r="C220" s="150" t="s">
        <v>15</v>
      </c>
      <c r="D220" s="372"/>
      <c r="E220" s="372"/>
      <c r="F220" s="150"/>
      <c r="G220" s="375"/>
      <c r="H220" s="375"/>
      <c r="I220" s="375"/>
      <c r="J220" s="375"/>
      <c r="K220" s="375"/>
      <c r="L220" s="375"/>
      <c r="M220" s="150"/>
      <c r="N220" s="166"/>
    </row>
    <row r="221" spans="1:14" ht="13.5" thickBot="1">
      <c r="A221" s="150"/>
      <c r="B221" s="168"/>
      <c r="C221" s="169"/>
      <c r="D221" s="169"/>
      <c r="E221" s="169"/>
      <c r="F221" s="169"/>
      <c r="G221" s="169"/>
      <c r="H221" s="169"/>
      <c r="I221" s="169"/>
      <c r="J221" s="169"/>
      <c r="K221" s="169"/>
      <c r="L221" s="170"/>
      <c r="M221" s="169"/>
      <c r="N221" s="171"/>
    </row>
    <row r="222" spans="1:14" ht="7.5" customHeight="1" thickBot="1">
      <c r="A222" s="150"/>
      <c r="B222" s="150"/>
      <c r="C222" s="150"/>
      <c r="D222" s="150"/>
      <c r="E222" s="150"/>
      <c r="F222" s="150"/>
      <c r="G222" s="150"/>
      <c r="H222" s="150"/>
      <c r="I222" s="150"/>
      <c r="J222" s="150"/>
      <c r="K222" s="150"/>
      <c r="L222" s="151"/>
      <c r="M222" s="150"/>
      <c r="N222" s="150"/>
    </row>
    <row r="223" spans="1:14" ht="5.25" customHeight="1">
      <c r="A223" s="150"/>
      <c r="B223" s="161"/>
      <c r="C223" s="162"/>
      <c r="D223" s="162"/>
      <c r="E223" s="162"/>
      <c r="F223" s="162"/>
      <c r="G223" s="162"/>
      <c r="H223" s="162"/>
      <c r="I223" s="162"/>
      <c r="J223" s="162"/>
      <c r="K223" s="162"/>
      <c r="L223" s="163"/>
      <c r="M223" s="162"/>
      <c r="N223" s="164"/>
    </row>
    <row r="224" spans="1:14">
      <c r="A224" s="150"/>
      <c r="B224" s="165"/>
      <c r="C224" s="159" t="s">
        <v>28</v>
      </c>
      <c r="D224" s="150"/>
      <c r="E224" s="150"/>
      <c r="F224" s="150"/>
      <c r="G224" s="172" t="s">
        <v>29</v>
      </c>
      <c r="H224" s="371">
        <f ca="1">TODAY()</f>
        <v>40814</v>
      </c>
      <c r="I224" s="371"/>
      <c r="J224" s="371"/>
      <c r="K224" s="150"/>
      <c r="L224" s="151">
        <v>115</v>
      </c>
      <c r="M224" s="150"/>
      <c r="N224" s="166"/>
    </row>
    <row r="225" spans="1:14">
      <c r="A225" s="150"/>
      <c r="B225" s="165"/>
      <c r="C225" s="159" t="s">
        <v>27</v>
      </c>
      <c r="D225" s="150"/>
      <c r="E225" s="150"/>
      <c r="F225" s="150"/>
      <c r="G225" s="150"/>
      <c r="H225" s="150"/>
      <c r="I225" s="150"/>
      <c r="J225" s="150"/>
      <c r="K225" s="150"/>
      <c r="L225" s="151"/>
      <c r="M225" s="150"/>
      <c r="N225" s="166"/>
    </row>
    <row r="226" spans="1:14" ht="9" customHeight="1">
      <c r="A226" s="150"/>
      <c r="B226" s="165"/>
      <c r="C226" s="150"/>
      <c r="D226" s="150"/>
      <c r="E226" s="150"/>
      <c r="F226" s="150"/>
      <c r="G226" s="150"/>
      <c r="H226" s="150"/>
      <c r="I226" s="150"/>
      <c r="J226" s="150"/>
      <c r="K226" s="150"/>
      <c r="L226" s="151"/>
      <c r="M226" s="150"/>
      <c r="N226" s="166"/>
    </row>
    <row r="227" spans="1:14" ht="13.5" thickBot="1">
      <c r="A227" s="150"/>
      <c r="B227" s="165"/>
      <c r="C227" s="150" t="s">
        <v>8</v>
      </c>
      <c r="D227" s="150"/>
      <c r="E227" s="150"/>
      <c r="F227" s="150"/>
      <c r="G227" s="150"/>
      <c r="H227" s="150"/>
      <c r="I227" s="150"/>
      <c r="J227" s="150"/>
      <c r="K227" s="150"/>
      <c r="L227" s="151"/>
      <c r="M227" s="150"/>
      <c r="N227" s="166"/>
    </row>
    <row r="228" spans="1:14" ht="13.5" thickBot="1">
      <c r="A228" s="150"/>
      <c r="B228" s="165"/>
      <c r="C228" s="150" t="s">
        <v>9</v>
      </c>
      <c r="D228" s="372" t="str">
        <f>'4th'!B20</f>
        <v>Isom, Tanner</v>
      </c>
      <c r="E228" s="372"/>
      <c r="F228" s="372"/>
      <c r="G228" s="372"/>
      <c r="H228" s="372"/>
      <c r="I228" s="372"/>
      <c r="J228" s="150" t="s">
        <v>10</v>
      </c>
      <c r="K228" s="150"/>
      <c r="L228" s="152">
        <f>'4th'!P20</f>
        <v>3400</v>
      </c>
      <c r="M228" s="150"/>
      <c r="N228" s="166"/>
    </row>
    <row r="229" spans="1:14">
      <c r="A229" s="150"/>
      <c r="B229" s="165"/>
      <c r="C229" s="150"/>
      <c r="D229" s="150"/>
      <c r="E229" s="150"/>
      <c r="F229" s="150"/>
      <c r="G229" s="150"/>
      <c r="H229" s="150"/>
      <c r="I229" s="150"/>
      <c r="J229" s="150"/>
      <c r="K229" s="150"/>
      <c r="L229" s="151"/>
      <c r="M229" s="150"/>
      <c r="N229" s="166"/>
    </row>
    <row r="230" spans="1:14">
      <c r="A230" s="150"/>
      <c r="B230" s="167"/>
      <c r="C230" s="153"/>
      <c r="D230" s="372" t="s">
        <v>52</v>
      </c>
      <c r="E230" s="372"/>
      <c r="F230" s="372"/>
      <c r="G230" s="372"/>
      <c r="H230" s="372"/>
      <c r="I230" s="372"/>
      <c r="J230" s="372"/>
      <c r="K230" s="150"/>
      <c r="L230" s="151" t="s">
        <v>11</v>
      </c>
      <c r="M230" s="150"/>
      <c r="N230" s="166"/>
    </row>
    <row r="231" spans="1:14" ht="8.25" customHeight="1">
      <c r="A231" s="150"/>
      <c r="B231" s="165"/>
      <c r="C231" s="150"/>
      <c r="D231" s="150"/>
      <c r="E231" s="150"/>
      <c r="F231" s="150"/>
      <c r="G231" s="150"/>
      <c r="H231" s="150"/>
      <c r="I231" s="150"/>
      <c r="J231" s="150"/>
      <c r="K231" s="150"/>
      <c r="L231" s="151"/>
      <c r="M231" s="150"/>
      <c r="N231" s="166"/>
    </row>
    <row r="232" spans="1:14">
      <c r="A232" s="150"/>
      <c r="B232" s="165"/>
      <c r="C232" s="160" t="s">
        <v>12</v>
      </c>
      <c r="D232" s="150"/>
      <c r="E232" s="150"/>
      <c r="F232" s="150"/>
      <c r="G232" s="150"/>
      <c r="H232" s="150"/>
      <c r="I232" s="150"/>
      <c r="J232" s="150"/>
      <c r="K232" s="150"/>
      <c r="L232" s="151"/>
      <c r="M232" s="150"/>
      <c r="N232" s="166"/>
    </row>
    <row r="233" spans="1:14">
      <c r="A233" s="150"/>
      <c r="B233" s="165"/>
      <c r="C233" s="160" t="s">
        <v>13</v>
      </c>
      <c r="D233" s="150"/>
      <c r="E233" s="150"/>
      <c r="F233" s="150"/>
      <c r="G233" s="150"/>
      <c r="H233" s="150"/>
      <c r="I233" s="150"/>
      <c r="J233" s="150"/>
      <c r="K233" s="150"/>
      <c r="L233" s="151"/>
      <c r="M233" s="150"/>
      <c r="N233" s="166"/>
    </row>
    <row r="234" spans="1:14">
      <c r="A234" s="150"/>
      <c r="B234" s="165"/>
      <c r="C234" s="160" t="s">
        <v>14</v>
      </c>
      <c r="D234" s="150"/>
      <c r="E234" s="150"/>
      <c r="F234" s="150"/>
      <c r="G234" s="374" t="s">
        <v>16</v>
      </c>
      <c r="H234" s="374"/>
      <c r="I234" s="374"/>
      <c r="J234" s="374"/>
      <c r="K234" s="374"/>
      <c r="L234" s="374"/>
      <c r="M234" s="150"/>
      <c r="N234" s="166"/>
    </row>
    <row r="235" spans="1:14" ht="7.5" customHeight="1">
      <c r="A235" s="150"/>
      <c r="B235" s="165"/>
      <c r="C235" s="150"/>
      <c r="D235" s="150"/>
      <c r="E235" s="150"/>
      <c r="F235" s="150"/>
      <c r="G235" s="374"/>
      <c r="H235" s="374"/>
      <c r="I235" s="374"/>
      <c r="J235" s="374"/>
      <c r="K235" s="374"/>
      <c r="L235" s="374"/>
      <c r="M235" s="150"/>
      <c r="N235" s="166"/>
    </row>
    <row r="236" spans="1:14" ht="15" customHeight="1">
      <c r="A236" s="150"/>
      <c r="B236" s="165"/>
      <c r="C236" s="150" t="s">
        <v>15</v>
      </c>
      <c r="D236" s="372"/>
      <c r="E236" s="372"/>
      <c r="F236" s="150"/>
      <c r="G236" s="375"/>
      <c r="H236" s="375"/>
      <c r="I236" s="375"/>
      <c r="J236" s="375"/>
      <c r="K236" s="375"/>
      <c r="L236" s="375"/>
      <c r="M236" s="150"/>
      <c r="N236" s="166"/>
    </row>
    <row r="237" spans="1:14" ht="6.75" customHeight="1" thickBot="1">
      <c r="A237" s="150"/>
      <c r="B237" s="168"/>
      <c r="C237" s="169"/>
      <c r="D237" s="169"/>
      <c r="E237" s="169"/>
      <c r="F237" s="169"/>
      <c r="G237" s="169"/>
      <c r="H237" s="169"/>
      <c r="I237" s="169"/>
      <c r="J237" s="169"/>
      <c r="K237" s="169"/>
      <c r="L237" s="170"/>
      <c r="M237" s="169"/>
      <c r="N237" s="171"/>
    </row>
    <row r="238" spans="1:14" ht="4.5" customHeight="1" thickBot="1"/>
    <row r="239" spans="1:14" ht="6" customHeight="1">
      <c r="B239" s="161"/>
      <c r="C239" s="162"/>
      <c r="D239" s="162"/>
      <c r="E239" s="162"/>
      <c r="F239" s="162"/>
      <c r="G239" s="162"/>
      <c r="H239" s="162"/>
      <c r="I239" s="162"/>
      <c r="J239" s="162"/>
      <c r="K239" s="162"/>
      <c r="L239" s="163"/>
      <c r="M239" s="162"/>
      <c r="N239" s="164"/>
    </row>
    <row r="240" spans="1:14">
      <c r="B240" s="165"/>
      <c r="C240" s="159" t="s">
        <v>28</v>
      </c>
      <c r="D240" s="150"/>
      <c r="E240" s="150"/>
      <c r="F240" s="150"/>
      <c r="G240" s="172" t="s">
        <v>29</v>
      </c>
      <c r="H240" s="371">
        <f ca="1">TODAY()</f>
        <v>40814</v>
      </c>
      <c r="I240" s="371"/>
      <c r="J240" s="371"/>
      <c r="K240" s="150"/>
      <c r="L240" s="151">
        <v>116</v>
      </c>
      <c r="M240" s="150"/>
      <c r="N240" s="166"/>
    </row>
    <row r="241" spans="2:14">
      <c r="B241" s="165"/>
      <c r="C241" s="159" t="s">
        <v>27</v>
      </c>
      <c r="D241" s="150"/>
      <c r="E241" s="150"/>
      <c r="F241" s="150"/>
      <c r="G241" s="150"/>
      <c r="H241" s="150"/>
      <c r="I241" s="150"/>
      <c r="J241" s="150"/>
      <c r="K241" s="150"/>
      <c r="L241" s="151"/>
      <c r="M241" s="150"/>
      <c r="N241" s="166"/>
    </row>
    <row r="242" spans="2:14" ht="6.75" customHeight="1">
      <c r="B242" s="165"/>
      <c r="C242" s="150"/>
      <c r="D242" s="150"/>
      <c r="E242" s="150"/>
      <c r="F242" s="150"/>
      <c r="G242" s="150"/>
      <c r="H242" s="150"/>
      <c r="I242" s="150"/>
      <c r="J242" s="150"/>
      <c r="K242" s="150"/>
      <c r="L242" s="151"/>
      <c r="M242" s="150"/>
      <c r="N242" s="166"/>
    </row>
    <row r="243" spans="2:14" ht="13.5" thickBot="1">
      <c r="B243" s="165"/>
      <c r="C243" s="150" t="s">
        <v>8</v>
      </c>
      <c r="D243" s="150"/>
      <c r="E243" s="150"/>
      <c r="F243" s="150"/>
      <c r="G243" s="150"/>
      <c r="H243" s="150"/>
      <c r="I243" s="150"/>
      <c r="J243" s="150"/>
      <c r="K243" s="150"/>
      <c r="L243" s="151"/>
      <c r="M243" s="150"/>
      <c r="N243" s="166"/>
    </row>
    <row r="244" spans="2:14" ht="13.5" thickBot="1">
      <c r="B244" s="165"/>
      <c r="C244" s="150" t="s">
        <v>9</v>
      </c>
      <c r="D244" s="372" t="str">
        <f>'4th'!B22</f>
        <v>Waters, Carson</v>
      </c>
      <c r="E244" s="372"/>
      <c r="F244" s="372"/>
      <c r="G244" s="372"/>
      <c r="H244" s="372"/>
      <c r="I244" s="372"/>
      <c r="J244" s="150" t="s">
        <v>10</v>
      </c>
      <c r="K244" s="150"/>
      <c r="L244" s="152">
        <f>'4th'!P22</f>
        <v>6200</v>
      </c>
      <c r="M244" s="150"/>
      <c r="N244" s="166"/>
    </row>
    <row r="245" spans="2:14">
      <c r="B245" s="165"/>
      <c r="C245" s="150"/>
      <c r="D245" s="150"/>
      <c r="E245" s="150"/>
      <c r="F245" s="150"/>
      <c r="G245" s="150"/>
      <c r="H245" s="150"/>
      <c r="I245" s="150"/>
      <c r="J245" s="150"/>
      <c r="K245" s="150"/>
      <c r="L245" s="151"/>
      <c r="M245" s="150"/>
      <c r="N245" s="166"/>
    </row>
    <row r="246" spans="2:14">
      <c r="B246" s="167"/>
      <c r="C246" s="153"/>
      <c r="D246" s="372" t="s">
        <v>66</v>
      </c>
      <c r="E246" s="372"/>
      <c r="F246" s="372"/>
      <c r="G246" s="372"/>
      <c r="H246" s="372"/>
      <c r="I246" s="372"/>
      <c r="J246" s="372"/>
      <c r="K246" s="150"/>
      <c r="L246" s="151" t="s">
        <v>11</v>
      </c>
      <c r="M246" s="150"/>
      <c r="N246" s="166"/>
    </row>
    <row r="247" spans="2:14">
      <c r="B247" s="165"/>
      <c r="C247" s="150"/>
      <c r="D247" s="150"/>
      <c r="E247" s="150"/>
      <c r="F247" s="150"/>
      <c r="G247" s="150"/>
      <c r="H247" s="150"/>
      <c r="I247" s="150"/>
      <c r="J247" s="150"/>
      <c r="K247" s="150"/>
      <c r="L247" s="151"/>
      <c r="M247" s="150"/>
      <c r="N247" s="166"/>
    </row>
    <row r="248" spans="2:14">
      <c r="B248" s="165"/>
      <c r="C248" s="160" t="s">
        <v>12</v>
      </c>
      <c r="D248" s="150"/>
      <c r="E248" s="150"/>
      <c r="F248" s="150"/>
      <c r="G248" s="150"/>
      <c r="H248" s="150"/>
      <c r="I248" s="150"/>
      <c r="J248" s="150"/>
      <c r="K248" s="150"/>
      <c r="L248" s="151"/>
      <c r="M248" s="150"/>
      <c r="N248" s="166"/>
    </row>
    <row r="249" spans="2:14">
      <c r="B249" s="165"/>
      <c r="C249" s="160" t="s">
        <v>13</v>
      </c>
      <c r="D249" s="150"/>
      <c r="E249" s="150"/>
      <c r="F249" s="150"/>
      <c r="G249" s="150"/>
      <c r="H249" s="150"/>
      <c r="I249" s="150"/>
      <c r="J249" s="150"/>
      <c r="K249" s="150"/>
      <c r="L249" s="151"/>
      <c r="M249" s="150"/>
      <c r="N249" s="166"/>
    </row>
    <row r="250" spans="2:14">
      <c r="B250" s="165"/>
      <c r="C250" s="160" t="s">
        <v>14</v>
      </c>
      <c r="D250" s="150"/>
      <c r="E250" s="150"/>
      <c r="F250" s="150"/>
      <c r="G250" s="374" t="s">
        <v>16</v>
      </c>
      <c r="H250" s="374"/>
      <c r="I250" s="374"/>
      <c r="J250" s="374"/>
      <c r="K250" s="374"/>
      <c r="L250" s="374"/>
      <c r="M250" s="150"/>
      <c r="N250" s="166"/>
    </row>
    <row r="251" spans="2:14" ht="5.25" customHeight="1">
      <c r="B251" s="165"/>
      <c r="C251" s="150"/>
      <c r="D251" s="150"/>
      <c r="E251" s="150"/>
      <c r="F251" s="150"/>
      <c r="G251" s="374"/>
      <c r="H251" s="374"/>
      <c r="I251" s="374"/>
      <c r="J251" s="374"/>
      <c r="K251" s="374"/>
      <c r="L251" s="374"/>
      <c r="M251" s="150"/>
      <c r="N251" s="166"/>
    </row>
    <row r="252" spans="2:14" ht="15" customHeight="1">
      <c r="B252" s="165"/>
      <c r="C252" s="150" t="s">
        <v>15</v>
      </c>
      <c r="D252" s="372"/>
      <c r="E252" s="372"/>
      <c r="F252" s="150"/>
      <c r="G252" s="375"/>
      <c r="H252" s="375"/>
      <c r="I252" s="375"/>
      <c r="J252" s="375"/>
      <c r="K252" s="375"/>
      <c r="L252" s="375"/>
      <c r="M252" s="150"/>
      <c r="N252" s="166"/>
    </row>
    <row r="253" spans="2:14" ht="13.5" customHeight="1" thickBot="1">
      <c r="B253" s="168"/>
      <c r="C253" s="169"/>
      <c r="D253" s="169"/>
      <c r="E253" s="169"/>
      <c r="F253" s="169"/>
      <c r="G253" s="169"/>
      <c r="H253" s="169"/>
      <c r="I253" s="169"/>
      <c r="J253" s="169"/>
      <c r="K253" s="169"/>
      <c r="L253" s="170"/>
      <c r="M253" s="169"/>
      <c r="N253" s="171"/>
    </row>
    <row r="254" spans="2:14" ht="6" customHeight="1">
      <c r="B254" s="161"/>
      <c r="C254" s="162"/>
      <c r="D254" s="162"/>
      <c r="E254" s="162"/>
      <c r="F254" s="162"/>
      <c r="G254" s="162"/>
      <c r="H254" s="162"/>
      <c r="I254" s="162"/>
      <c r="J254" s="162"/>
      <c r="K254" s="162"/>
      <c r="L254" s="163"/>
      <c r="M254" s="162"/>
      <c r="N254" s="164"/>
    </row>
    <row r="255" spans="2:14">
      <c r="B255" s="165"/>
      <c r="C255" s="159" t="s">
        <v>28</v>
      </c>
      <c r="D255" s="150"/>
      <c r="E255" s="150"/>
      <c r="F255" s="150"/>
      <c r="G255" s="150"/>
      <c r="H255" s="150"/>
      <c r="I255" s="150"/>
      <c r="J255" s="150"/>
      <c r="K255" s="150"/>
      <c r="L255" s="151">
        <v>117</v>
      </c>
      <c r="M255" s="150"/>
      <c r="N255" s="166"/>
    </row>
    <row r="256" spans="2:14">
      <c r="B256" s="165"/>
      <c r="C256" s="159" t="s">
        <v>27</v>
      </c>
      <c r="D256" s="150"/>
      <c r="E256" s="150"/>
      <c r="F256" s="150"/>
      <c r="G256" s="172" t="s">
        <v>29</v>
      </c>
      <c r="H256" s="371">
        <f ca="1">TODAY()</f>
        <v>40814</v>
      </c>
      <c r="I256" s="371"/>
      <c r="J256" s="371"/>
      <c r="K256" s="150"/>
      <c r="L256" s="151"/>
      <c r="M256" s="150"/>
      <c r="N256" s="166"/>
    </row>
    <row r="257" spans="2:14">
      <c r="B257" s="165"/>
      <c r="C257" s="150"/>
      <c r="D257" s="150"/>
      <c r="E257" s="150"/>
      <c r="F257" s="150"/>
      <c r="G257" s="150"/>
      <c r="H257" s="150"/>
      <c r="I257" s="150"/>
      <c r="J257" s="150"/>
      <c r="K257" s="150"/>
      <c r="L257" s="151"/>
      <c r="M257" s="150"/>
      <c r="N257" s="166"/>
    </row>
    <row r="258" spans="2:14" ht="13.5" thickBot="1">
      <c r="B258" s="165"/>
      <c r="C258" s="150" t="s">
        <v>8</v>
      </c>
      <c r="D258" s="150"/>
      <c r="E258" s="150"/>
      <c r="F258" s="150"/>
      <c r="G258" s="150"/>
      <c r="H258" s="150"/>
      <c r="I258" s="150"/>
      <c r="J258" s="150"/>
      <c r="K258" s="150"/>
      <c r="L258" s="151"/>
      <c r="M258" s="150"/>
      <c r="N258" s="166"/>
    </row>
    <row r="259" spans="2:14" ht="13.5" thickBot="1">
      <c r="B259" s="165"/>
      <c r="C259" s="150" t="s">
        <v>9</v>
      </c>
      <c r="D259" s="372" t="str">
        <f>'4th'!B23</f>
        <v>Prawitt, Tanner</v>
      </c>
      <c r="E259" s="372"/>
      <c r="F259" s="372"/>
      <c r="G259" s="372"/>
      <c r="H259" s="372"/>
      <c r="I259" s="372"/>
      <c r="J259" s="150" t="s">
        <v>10</v>
      </c>
      <c r="K259" s="150"/>
      <c r="L259" s="152">
        <f>'4th'!P23</f>
        <v>6200</v>
      </c>
      <c r="M259" s="150"/>
      <c r="N259" s="166"/>
    </row>
    <row r="260" spans="2:14">
      <c r="B260" s="165"/>
      <c r="C260" s="150"/>
      <c r="D260" s="150"/>
      <c r="E260" s="150"/>
      <c r="F260" s="150"/>
      <c r="G260" s="150"/>
      <c r="H260" s="150"/>
      <c r="I260" s="150"/>
      <c r="J260" s="150"/>
      <c r="K260" s="150"/>
      <c r="L260" s="151"/>
      <c r="M260" s="150"/>
      <c r="N260" s="166"/>
    </row>
    <row r="261" spans="2:14">
      <c r="B261" s="167"/>
      <c r="C261" s="153"/>
      <c r="D261" s="372" t="s">
        <v>66</v>
      </c>
      <c r="E261" s="372"/>
      <c r="F261" s="372"/>
      <c r="G261" s="372"/>
      <c r="H261" s="372"/>
      <c r="I261" s="372"/>
      <c r="J261" s="372"/>
      <c r="K261" s="150"/>
      <c r="L261" s="151" t="s">
        <v>11</v>
      </c>
      <c r="M261" s="150"/>
      <c r="N261" s="166"/>
    </row>
    <row r="262" spans="2:14">
      <c r="B262" s="165"/>
      <c r="C262" s="150"/>
      <c r="D262" s="150"/>
      <c r="E262" s="150"/>
      <c r="F262" s="150"/>
      <c r="G262" s="150"/>
      <c r="H262" s="150"/>
      <c r="I262" s="150"/>
      <c r="J262" s="150"/>
      <c r="K262" s="150"/>
      <c r="L262" s="151"/>
      <c r="M262" s="150"/>
      <c r="N262" s="166"/>
    </row>
    <row r="263" spans="2:14">
      <c r="B263" s="165"/>
      <c r="C263" s="160" t="s">
        <v>12</v>
      </c>
      <c r="D263" s="150"/>
      <c r="E263" s="150"/>
      <c r="F263" s="150"/>
      <c r="G263" s="150"/>
      <c r="H263" s="150"/>
      <c r="I263" s="150"/>
      <c r="J263" s="150"/>
      <c r="K263" s="150"/>
      <c r="L263" s="151"/>
      <c r="M263" s="150"/>
      <c r="N263" s="166"/>
    </row>
    <row r="264" spans="2:14">
      <c r="B264" s="165"/>
      <c r="C264" s="160" t="s">
        <v>13</v>
      </c>
      <c r="D264" s="150"/>
      <c r="E264" s="150"/>
      <c r="F264" s="150"/>
      <c r="G264" s="150"/>
      <c r="H264" s="150"/>
      <c r="I264" s="150"/>
      <c r="J264" s="150"/>
      <c r="K264" s="150"/>
      <c r="L264" s="151"/>
      <c r="M264" s="150"/>
      <c r="N264" s="166"/>
    </row>
    <row r="265" spans="2:14">
      <c r="B265" s="165"/>
      <c r="C265" s="160" t="s">
        <v>14</v>
      </c>
      <c r="D265" s="150"/>
      <c r="E265" s="150"/>
      <c r="F265" s="150"/>
      <c r="G265" s="150"/>
      <c r="H265" s="150"/>
      <c r="I265" s="150"/>
      <c r="J265" s="150"/>
      <c r="K265" s="150"/>
      <c r="L265" s="151"/>
      <c r="M265" s="150"/>
      <c r="N265" s="166"/>
    </row>
    <row r="266" spans="2:14">
      <c r="B266" s="165"/>
      <c r="C266" s="150"/>
      <c r="D266" s="150"/>
      <c r="E266" s="150"/>
      <c r="F266" s="150"/>
      <c r="G266" s="374" t="s">
        <v>16</v>
      </c>
      <c r="H266" s="374"/>
      <c r="I266" s="374"/>
      <c r="J266" s="374"/>
      <c r="K266" s="374"/>
      <c r="L266" s="374"/>
      <c r="M266" s="150"/>
      <c r="N266" s="166"/>
    </row>
    <row r="267" spans="2:14" ht="15" customHeight="1">
      <c r="B267" s="165"/>
      <c r="C267" s="150" t="s">
        <v>15</v>
      </c>
      <c r="D267" s="372"/>
      <c r="E267" s="372"/>
      <c r="F267" s="150"/>
      <c r="G267" s="375"/>
      <c r="H267" s="375"/>
      <c r="I267" s="375"/>
      <c r="J267" s="375"/>
      <c r="K267" s="375"/>
      <c r="L267" s="375"/>
      <c r="M267" s="150"/>
      <c r="N267" s="166"/>
    </row>
    <row r="268" spans="2:14" ht="9" customHeight="1" thickBot="1">
      <c r="B268" s="168"/>
      <c r="C268" s="169"/>
      <c r="D268" s="169"/>
      <c r="E268" s="169"/>
      <c r="F268" s="169"/>
      <c r="G268" s="169"/>
      <c r="H268" s="169"/>
      <c r="I268" s="169"/>
      <c r="J268" s="169"/>
      <c r="K268" s="169"/>
      <c r="L268" s="170"/>
      <c r="M268" s="169"/>
      <c r="N268" s="171"/>
    </row>
    <row r="269" spans="2:14" ht="5.25" customHeight="1" thickBot="1"/>
    <row r="270" spans="2:14" ht="6" customHeight="1">
      <c r="B270" s="161"/>
      <c r="C270" s="162"/>
      <c r="D270" s="162"/>
      <c r="E270" s="162"/>
      <c r="F270" s="162"/>
      <c r="G270" s="162"/>
      <c r="H270" s="162"/>
      <c r="I270" s="162"/>
      <c r="J270" s="162"/>
      <c r="K270" s="162"/>
      <c r="L270" s="163"/>
      <c r="M270" s="162"/>
      <c r="N270" s="164"/>
    </row>
    <row r="271" spans="2:14" ht="12.75" customHeight="1">
      <c r="B271" s="165"/>
      <c r="C271" s="159" t="s">
        <v>28</v>
      </c>
      <c r="D271" s="150"/>
      <c r="E271" s="150"/>
      <c r="F271" s="150"/>
      <c r="G271" s="172" t="s">
        <v>29</v>
      </c>
      <c r="H271" s="371">
        <f ca="1">TODAY()</f>
        <v>40814</v>
      </c>
      <c r="I271" s="371"/>
      <c r="J271" s="371"/>
      <c r="K271" s="150"/>
      <c r="L271" s="151">
        <v>118</v>
      </c>
      <c r="M271" s="150"/>
      <c r="N271" s="166"/>
    </row>
    <row r="272" spans="2:14">
      <c r="B272" s="165"/>
      <c r="C272" s="159" t="s">
        <v>27</v>
      </c>
      <c r="D272" s="150"/>
      <c r="E272" s="150"/>
      <c r="F272" s="150"/>
      <c r="G272" s="150"/>
      <c r="H272" s="150"/>
      <c r="I272" s="150"/>
      <c r="J272" s="150"/>
      <c r="K272" s="150"/>
      <c r="L272" s="151"/>
      <c r="M272" s="150"/>
      <c r="N272" s="166"/>
    </row>
    <row r="273" spans="2:14" ht="9" customHeight="1">
      <c r="B273" s="165"/>
      <c r="C273" s="150"/>
      <c r="D273" s="150"/>
      <c r="E273" s="150"/>
      <c r="F273" s="150"/>
      <c r="G273" s="150"/>
      <c r="H273" s="150"/>
      <c r="I273" s="150"/>
      <c r="J273" s="150"/>
      <c r="K273" s="150"/>
      <c r="L273" s="151"/>
      <c r="M273" s="150"/>
      <c r="N273" s="166"/>
    </row>
    <row r="274" spans="2:14" ht="13.5" thickBot="1">
      <c r="B274" s="165"/>
      <c r="C274" s="150" t="s">
        <v>8</v>
      </c>
      <c r="D274" s="150"/>
      <c r="E274" s="150"/>
      <c r="F274" s="150"/>
      <c r="G274" s="150"/>
      <c r="H274" s="150"/>
      <c r="I274" s="150"/>
      <c r="J274" s="150"/>
      <c r="K274" s="150"/>
      <c r="L274" s="151"/>
      <c r="M274" s="150"/>
      <c r="N274" s="166"/>
    </row>
    <row r="275" spans="2:14" ht="13.5" thickBot="1">
      <c r="B275" s="165"/>
      <c r="C275" s="150" t="s">
        <v>9</v>
      </c>
      <c r="D275" s="372" t="str">
        <f>'4th'!B24</f>
        <v>Fitt, Akira</v>
      </c>
      <c r="E275" s="372"/>
      <c r="F275" s="372"/>
      <c r="G275" s="372"/>
      <c r="H275" s="372"/>
      <c r="I275" s="372"/>
      <c r="J275" s="150" t="s">
        <v>10</v>
      </c>
      <c r="K275" s="150"/>
      <c r="L275" s="152">
        <f>'4th'!P24</f>
        <v>6200</v>
      </c>
      <c r="M275" s="150"/>
      <c r="N275" s="166"/>
    </row>
    <row r="276" spans="2:14">
      <c r="B276" s="165"/>
      <c r="C276" s="150"/>
      <c r="D276" s="150"/>
      <c r="E276" s="150"/>
      <c r="F276" s="150"/>
      <c r="G276" s="150"/>
      <c r="H276" s="150"/>
      <c r="I276" s="150"/>
      <c r="J276" s="150"/>
      <c r="K276" s="150"/>
      <c r="L276" s="151"/>
      <c r="M276" s="150"/>
      <c r="N276" s="166"/>
    </row>
    <row r="277" spans="2:14">
      <c r="B277" s="167"/>
      <c r="C277" s="153"/>
      <c r="D277" s="372" t="s">
        <v>66</v>
      </c>
      <c r="E277" s="372"/>
      <c r="F277" s="372"/>
      <c r="G277" s="372"/>
      <c r="H277" s="372"/>
      <c r="I277" s="372"/>
      <c r="J277" s="372"/>
      <c r="K277" s="150"/>
      <c r="L277" s="151" t="s">
        <v>11</v>
      </c>
      <c r="M277" s="150"/>
      <c r="N277" s="166"/>
    </row>
    <row r="278" spans="2:14">
      <c r="B278" s="165"/>
      <c r="C278" s="150"/>
      <c r="D278" s="150"/>
      <c r="E278" s="150"/>
      <c r="F278" s="150"/>
      <c r="G278" s="150"/>
      <c r="H278" s="150"/>
      <c r="I278" s="150"/>
      <c r="J278" s="150"/>
      <c r="K278" s="150"/>
      <c r="L278" s="151"/>
      <c r="M278" s="150"/>
      <c r="N278" s="166"/>
    </row>
    <row r="279" spans="2:14">
      <c r="B279" s="165"/>
      <c r="C279" s="160" t="s">
        <v>12</v>
      </c>
      <c r="D279" s="150"/>
      <c r="E279" s="150"/>
      <c r="F279" s="150"/>
      <c r="G279" s="150"/>
      <c r="H279" s="150"/>
      <c r="I279" s="150"/>
      <c r="J279" s="150"/>
      <c r="K279" s="150"/>
      <c r="L279" s="151"/>
      <c r="M279" s="150"/>
      <c r="N279" s="166"/>
    </row>
    <row r="280" spans="2:14">
      <c r="B280" s="165"/>
      <c r="C280" s="160" t="s">
        <v>13</v>
      </c>
      <c r="D280" s="150"/>
      <c r="E280" s="150"/>
      <c r="F280" s="150"/>
      <c r="G280" s="150"/>
      <c r="H280" s="150"/>
      <c r="I280" s="150"/>
      <c r="J280" s="150"/>
      <c r="K280" s="150"/>
      <c r="L280" s="151"/>
      <c r="M280" s="150"/>
      <c r="N280" s="166"/>
    </row>
    <row r="281" spans="2:14">
      <c r="B281" s="165"/>
      <c r="C281" s="160" t="s">
        <v>14</v>
      </c>
      <c r="D281" s="150"/>
      <c r="E281" s="150"/>
      <c r="F281" s="150"/>
      <c r="G281" s="150"/>
      <c r="H281" s="150"/>
      <c r="I281" s="150"/>
      <c r="J281" s="150"/>
      <c r="K281" s="150"/>
      <c r="L281" s="151"/>
      <c r="M281" s="150"/>
      <c r="N281" s="166"/>
    </row>
    <row r="282" spans="2:14">
      <c r="B282" s="165"/>
      <c r="C282" s="150"/>
      <c r="D282" s="150"/>
      <c r="E282" s="150"/>
      <c r="F282" s="150"/>
      <c r="G282" s="374" t="s">
        <v>16</v>
      </c>
      <c r="H282" s="374"/>
      <c r="I282" s="374"/>
      <c r="J282" s="374"/>
      <c r="K282" s="374"/>
      <c r="L282" s="374"/>
      <c r="M282" s="150"/>
      <c r="N282" s="166"/>
    </row>
    <row r="283" spans="2:14" ht="15" customHeight="1">
      <c r="B283" s="165"/>
      <c r="C283" s="150" t="s">
        <v>15</v>
      </c>
      <c r="D283" s="372"/>
      <c r="E283" s="372"/>
      <c r="F283" s="150"/>
      <c r="G283" s="375"/>
      <c r="H283" s="375"/>
      <c r="I283" s="375"/>
      <c r="J283" s="375"/>
      <c r="K283" s="375"/>
      <c r="L283" s="375"/>
      <c r="M283" s="150"/>
      <c r="N283" s="166"/>
    </row>
    <row r="284" spans="2:14" ht="9" customHeight="1" thickBot="1">
      <c r="B284" s="168"/>
      <c r="C284" s="169"/>
      <c r="D284" s="169"/>
      <c r="E284" s="169"/>
      <c r="F284" s="169"/>
      <c r="G284" s="169"/>
      <c r="H284" s="169"/>
      <c r="I284" s="169"/>
      <c r="J284" s="169"/>
      <c r="K284" s="169"/>
      <c r="L284" s="170"/>
      <c r="M284" s="169"/>
      <c r="N284" s="171"/>
    </row>
    <row r="285" spans="2:14" ht="4.5" customHeight="1" thickBot="1"/>
    <row r="286" spans="2:14" ht="6" customHeight="1">
      <c r="B286" s="161"/>
      <c r="C286" s="162"/>
      <c r="D286" s="162"/>
      <c r="E286" s="162"/>
      <c r="F286" s="162"/>
      <c r="G286" s="162"/>
      <c r="H286" s="162"/>
      <c r="I286" s="162"/>
      <c r="J286" s="162"/>
      <c r="K286" s="162"/>
      <c r="L286" s="163"/>
      <c r="M286" s="162"/>
      <c r="N286" s="164"/>
    </row>
    <row r="287" spans="2:14">
      <c r="B287" s="165"/>
      <c r="C287" s="159" t="s">
        <v>28</v>
      </c>
      <c r="D287" s="150"/>
      <c r="E287" s="150"/>
      <c r="F287" s="150"/>
      <c r="G287" s="172" t="s">
        <v>29</v>
      </c>
      <c r="H287" s="371">
        <f ca="1">TODAY()</f>
        <v>40814</v>
      </c>
      <c r="I287" s="371"/>
      <c r="J287" s="371"/>
      <c r="K287" s="150"/>
      <c r="L287" s="151">
        <v>119</v>
      </c>
      <c r="M287" s="150"/>
      <c r="N287" s="166"/>
    </row>
    <row r="288" spans="2:14">
      <c r="B288" s="165"/>
      <c r="C288" s="159" t="s">
        <v>27</v>
      </c>
      <c r="D288" s="150"/>
      <c r="E288" s="150"/>
      <c r="F288" s="150"/>
      <c r="G288" s="150"/>
      <c r="H288" s="150"/>
      <c r="I288" s="150"/>
      <c r="J288" s="150"/>
      <c r="K288" s="150"/>
      <c r="L288" s="151"/>
      <c r="M288" s="150"/>
      <c r="N288" s="166"/>
    </row>
    <row r="289" spans="2:14">
      <c r="B289" s="165"/>
      <c r="C289" s="150"/>
      <c r="D289" s="150"/>
      <c r="E289" s="150"/>
      <c r="F289" s="150"/>
      <c r="G289" s="150"/>
      <c r="H289" s="150"/>
      <c r="I289" s="150"/>
      <c r="J289" s="150"/>
      <c r="K289" s="150"/>
      <c r="L289" s="151"/>
      <c r="M289" s="150"/>
      <c r="N289" s="166"/>
    </row>
    <row r="290" spans="2:14" ht="13.5" thickBot="1">
      <c r="B290" s="165"/>
      <c r="C290" s="150" t="s">
        <v>8</v>
      </c>
      <c r="D290" s="150"/>
      <c r="E290" s="150"/>
      <c r="F290" s="150"/>
      <c r="G290" s="150"/>
      <c r="H290" s="150"/>
      <c r="I290" s="150"/>
      <c r="J290" s="150"/>
      <c r="K290" s="150"/>
      <c r="L290" s="151"/>
      <c r="M290" s="150"/>
      <c r="N290" s="166"/>
    </row>
    <row r="291" spans="2:14" ht="13.5" thickBot="1">
      <c r="B291" s="165"/>
      <c r="C291" s="150" t="s">
        <v>9</v>
      </c>
      <c r="D291" s="372">
        <f>'4th'!B25</f>
        <v>0</v>
      </c>
      <c r="E291" s="372"/>
      <c r="F291" s="372"/>
      <c r="G291" s="372"/>
      <c r="H291" s="372"/>
      <c r="I291" s="372"/>
      <c r="J291" s="150" t="s">
        <v>10</v>
      </c>
      <c r="K291" s="150"/>
      <c r="L291" s="152">
        <f>'4th'!P25</f>
        <v>1000</v>
      </c>
      <c r="M291" s="150"/>
      <c r="N291" s="166"/>
    </row>
    <row r="292" spans="2:14">
      <c r="B292" s="165"/>
      <c r="C292" s="150"/>
      <c r="D292" s="150"/>
      <c r="E292" s="150"/>
      <c r="F292" s="150"/>
      <c r="G292" s="150"/>
      <c r="H292" s="150"/>
      <c r="I292" s="150"/>
      <c r="J292" s="150"/>
      <c r="K292" s="150"/>
      <c r="L292" s="151"/>
      <c r="M292" s="150"/>
      <c r="N292" s="166"/>
    </row>
    <row r="293" spans="2:14">
      <c r="B293" s="167"/>
      <c r="C293" s="153"/>
      <c r="D293" s="372" t="s">
        <v>59</v>
      </c>
      <c r="E293" s="372"/>
      <c r="F293" s="372"/>
      <c r="G293" s="372"/>
      <c r="H293" s="372"/>
      <c r="I293" s="372"/>
      <c r="J293" s="372"/>
      <c r="K293" s="150"/>
      <c r="L293" s="151" t="s">
        <v>11</v>
      </c>
      <c r="M293" s="150"/>
      <c r="N293" s="166"/>
    </row>
    <row r="294" spans="2:14">
      <c r="B294" s="165"/>
      <c r="C294" s="150"/>
      <c r="D294" s="150"/>
      <c r="E294" s="150"/>
      <c r="F294" s="150"/>
      <c r="G294" s="150"/>
      <c r="H294" s="150"/>
      <c r="I294" s="150"/>
      <c r="J294" s="150"/>
      <c r="K294" s="150"/>
      <c r="L294" s="151"/>
      <c r="M294" s="150"/>
      <c r="N294" s="166"/>
    </row>
    <row r="295" spans="2:14">
      <c r="B295" s="165"/>
      <c r="C295" s="160" t="s">
        <v>12</v>
      </c>
      <c r="D295" s="150"/>
      <c r="E295" s="150"/>
      <c r="F295" s="150"/>
      <c r="G295" s="150"/>
      <c r="H295" s="150"/>
      <c r="I295" s="150"/>
      <c r="J295" s="150"/>
      <c r="K295" s="150"/>
      <c r="L295" s="151"/>
      <c r="M295" s="150"/>
      <c r="N295" s="166"/>
    </row>
    <row r="296" spans="2:14">
      <c r="B296" s="165"/>
      <c r="C296" s="160" t="s">
        <v>13</v>
      </c>
      <c r="D296" s="150"/>
      <c r="E296" s="150"/>
      <c r="F296" s="150"/>
      <c r="G296" s="150"/>
      <c r="H296" s="150"/>
      <c r="I296" s="150"/>
      <c r="J296" s="150"/>
      <c r="K296" s="150"/>
      <c r="L296" s="151"/>
      <c r="M296" s="150"/>
      <c r="N296" s="166"/>
    </row>
    <row r="297" spans="2:14">
      <c r="B297" s="165"/>
      <c r="C297" s="160" t="s">
        <v>14</v>
      </c>
      <c r="D297" s="150"/>
      <c r="E297" s="150"/>
      <c r="F297" s="150"/>
      <c r="G297" s="150"/>
      <c r="H297" s="150"/>
      <c r="I297" s="150"/>
      <c r="J297" s="150"/>
      <c r="K297" s="150"/>
      <c r="L297" s="151"/>
      <c r="M297" s="150"/>
      <c r="N297" s="166"/>
    </row>
    <row r="298" spans="2:14">
      <c r="B298" s="165"/>
      <c r="C298" s="150"/>
      <c r="D298" s="150"/>
      <c r="E298" s="150"/>
      <c r="F298" s="150"/>
      <c r="G298" s="374" t="s">
        <v>16</v>
      </c>
      <c r="H298" s="374"/>
      <c r="I298" s="374"/>
      <c r="J298" s="374"/>
      <c r="K298" s="374"/>
      <c r="L298" s="374"/>
      <c r="M298" s="150"/>
      <c r="N298" s="166"/>
    </row>
    <row r="299" spans="2:14" ht="15" customHeight="1">
      <c r="B299" s="165"/>
      <c r="C299" s="150" t="s">
        <v>15</v>
      </c>
      <c r="D299" s="372"/>
      <c r="E299" s="372"/>
      <c r="F299" s="150"/>
      <c r="G299" s="375"/>
      <c r="H299" s="375"/>
      <c r="I299" s="375"/>
      <c r="J299" s="375"/>
      <c r="K299" s="375"/>
      <c r="L299" s="375"/>
      <c r="M299" s="150"/>
      <c r="N299" s="166"/>
    </row>
    <row r="300" spans="2:14" ht="9" customHeight="1" thickBot="1">
      <c r="B300" s="168"/>
      <c r="C300" s="169"/>
      <c r="D300" s="169"/>
      <c r="E300" s="169"/>
      <c r="F300" s="169"/>
      <c r="G300" s="169"/>
      <c r="H300" s="169"/>
      <c r="I300" s="169"/>
      <c r="J300" s="169"/>
      <c r="K300" s="169"/>
      <c r="L300" s="170"/>
      <c r="M300" s="169"/>
      <c r="N300" s="171"/>
    </row>
    <row r="301" spans="2:14" ht="6.75" customHeight="1" thickBot="1"/>
    <row r="302" spans="2:14" ht="4.5" customHeight="1">
      <c r="B302" s="161"/>
      <c r="C302" s="162"/>
      <c r="D302" s="162"/>
      <c r="E302" s="162"/>
      <c r="F302" s="162"/>
      <c r="G302" s="162"/>
      <c r="H302" s="162"/>
      <c r="I302" s="162"/>
      <c r="J302" s="162"/>
      <c r="K302" s="162"/>
      <c r="L302" s="163"/>
      <c r="M302" s="162"/>
      <c r="N302" s="164"/>
    </row>
    <row r="303" spans="2:14">
      <c r="B303" s="165"/>
      <c r="C303" s="159" t="s">
        <v>28</v>
      </c>
      <c r="D303" s="150"/>
      <c r="E303" s="150"/>
      <c r="F303" s="150"/>
      <c r="G303" s="172" t="s">
        <v>29</v>
      </c>
      <c r="H303" s="371">
        <f ca="1">TODAY()</f>
        <v>40814</v>
      </c>
      <c r="I303" s="371"/>
      <c r="J303" s="371"/>
      <c r="K303" s="150"/>
      <c r="L303" s="151">
        <v>120</v>
      </c>
      <c r="M303" s="150"/>
      <c r="N303" s="166"/>
    </row>
    <row r="304" spans="2:14">
      <c r="B304" s="165"/>
      <c r="C304" s="159" t="s">
        <v>27</v>
      </c>
      <c r="D304" s="150"/>
      <c r="E304" s="150"/>
      <c r="F304" s="150"/>
      <c r="G304" s="150"/>
      <c r="H304" s="150"/>
      <c r="I304" s="150"/>
      <c r="J304" s="150"/>
      <c r="K304" s="150"/>
      <c r="L304" s="151"/>
      <c r="M304" s="150"/>
      <c r="N304" s="166"/>
    </row>
    <row r="305" spans="2:14" ht="6" customHeight="1">
      <c r="B305" s="165"/>
      <c r="C305" s="150"/>
      <c r="D305" s="150"/>
      <c r="E305" s="150"/>
      <c r="F305" s="150"/>
      <c r="G305" s="150"/>
      <c r="H305" s="150"/>
      <c r="I305" s="150"/>
      <c r="J305" s="150"/>
      <c r="K305" s="150"/>
      <c r="L305" s="151"/>
      <c r="M305" s="150"/>
      <c r="N305" s="166"/>
    </row>
    <row r="306" spans="2:14" ht="13.5" thickBot="1">
      <c r="B306" s="165"/>
      <c r="C306" s="150" t="s">
        <v>8</v>
      </c>
      <c r="D306" s="150"/>
      <c r="E306" s="150"/>
      <c r="F306" s="150"/>
      <c r="G306" s="150"/>
      <c r="H306" s="150"/>
      <c r="I306" s="150"/>
      <c r="J306" s="150"/>
      <c r="K306" s="150"/>
      <c r="L306" s="151"/>
      <c r="M306" s="150"/>
      <c r="N306" s="166"/>
    </row>
    <row r="307" spans="2:14" ht="13.5" thickBot="1">
      <c r="B307" s="165"/>
      <c r="C307" s="150" t="s">
        <v>9</v>
      </c>
      <c r="D307" s="372" t="str">
        <f>'4th'!B26</f>
        <v>Sanchez, Sarah</v>
      </c>
      <c r="E307" s="372"/>
      <c r="F307" s="372"/>
      <c r="G307" s="372"/>
      <c r="H307" s="372"/>
      <c r="I307" s="372"/>
      <c r="J307" s="150" t="s">
        <v>10</v>
      </c>
      <c r="K307" s="150"/>
      <c r="L307" s="152">
        <f>'4th'!P26</f>
        <v>4400</v>
      </c>
      <c r="M307" s="150"/>
      <c r="N307" s="166"/>
    </row>
    <row r="308" spans="2:14">
      <c r="B308" s="165"/>
      <c r="C308" s="150"/>
      <c r="D308" s="150"/>
      <c r="E308" s="150"/>
      <c r="F308" s="150"/>
      <c r="G308" s="150"/>
      <c r="H308" s="150"/>
      <c r="I308" s="150"/>
      <c r="J308" s="150"/>
      <c r="K308" s="150"/>
      <c r="L308" s="151"/>
      <c r="M308" s="150"/>
      <c r="N308" s="166"/>
    </row>
    <row r="309" spans="2:14" ht="12.75" customHeight="1">
      <c r="B309" s="167"/>
      <c r="C309" s="153"/>
      <c r="D309" s="372" t="s">
        <v>62</v>
      </c>
      <c r="E309" s="372"/>
      <c r="F309" s="372"/>
      <c r="G309" s="372"/>
      <c r="H309" s="372"/>
      <c r="I309" s="372"/>
      <c r="J309" s="372"/>
      <c r="K309" s="150"/>
      <c r="L309" s="151" t="s">
        <v>11</v>
      </c>
      <c r="M309" s="150"/>
      <c r="N309" s="166"/>
    </row>
    <row r="310" spans="2:14" ht="9.75" customHeight="1">
      <c r="B310" s="165"/>
      <c r="C310" s="150"/>
      <c r="D310" s="150"/>
      <c r="E310" s="150"/>
      <c r="F310" s="150"/>
      <c r="G310" s="150"/>
      <c r="H310" s="150"/>
      <c r="I310" s="150"/>
      <c r="J310" s="150"/>
      <c r="K310" s="150"/>
      <c r="L310" s="151"/>
      <c r="M310" s="150"/>
      <c r="N310" s="166"/>
    </row>
    <row r="311" spans="2:14">
      <c r="B311" s="165"/>
      <c r="C311" s="160" t="s">
        <v>12</v>
      </c>
      <c r="D311" s="150"/>
      <c r="E311" s="150"/>
      <c r="F311" s="150"/>
      <c r="G311" s="150"/>
      <c r="H311" s="150"/>
      <c r="I311" s="150"/>
      <c r="J311" s="150"/>
      <c r="K311" s="150"/>
      <c r="L311" s="151"/>
      <c r="M311" s="150"/>
      <c r="N311" s="166"/>
    </row>
    <row r="312" spans="2:14">
      <c r="B312" s="165"/>
      <c r="C312" s="160" t="s">
        <v>13</v>
      </c>
      <c r="D312" s="150"/>
      <c r="E312" s="150"/>
      <c r="F312" s="150"/>
      <c r="G312" s="150"/>
      <c r="H312" s="150"/>
      <c r="I312" s="150"/>
      <c r="J312" s="150"/>
      <c r="K312" s="150"/>
      <c r="L312" s="151"/>
      <c r="M312" s="150"/>
      <c r="N312" s="166"/>
    </row>
    <row r="313" spans="2:14">
      <c r="B313" s="165"/>
      <c r="C313" s="160" t="s">
        <v>14</v>
      </c>
      <c r="D313" s="150"/>
      <c r="E313" s="150"/>
      <c r="F313" s="150"/>
      <c r="G313" s="374" t="s">
        <v>16</v>
      </c>
      <c r="H313" s="374"/>
      <c r="I313" s="374"/>
      <c r="J313" s="374"/>
      <c r="K313" s="374"/>
      <c r="L313" s="374"/>
      <c r="M313" s="150"/>
      <c r="N313" s="166"/>
    </row>
    <row r="314" spans="2:14" ht="4.5" customHeight="1">
      <c r="B314" s="165"/>
      <c r="C314" s="150"/>
      <c r="D314" s="150"/>
      <c r="E314" s="150"/>
      <c r="F314" s="150"/>
      <c r="G314" s="374"/>
      <c r="H314" s="374"/>
      <c r="I314" s="374"/>
      <c r="J314" s="374"/>
      <c r="K314" s="374"/>
      <c r="L314" s="374"/>
      <c r="M314" s="150"/>
      <c r="N314" s="166"/>
    </row>
    <row r="315" spans="2:14" ht="15" customHeight="1">
      <c r="B315" s="165"/>
      <c r="C315" s="150" t="s">
        <v>15</v>
      </c>
      <c r="D315" s="376"/>
      <c r="E315" s="376"/>
      <c r="F315" s="150"/>
      <c r="G315" s="375"/>
      <c r="H315" s="375"/>
      <c r="I315" s="375"/>
      <c r="J315" s="375"/>
      <c r="K315" s="375"/>
      <c r="L315" s="375"/>
      <c r="M315" s="150"/>
      <c r="N315" s="166"/>
    </row>
    <row r="316" spans="2:14" ht="13.5" thickBot="1">
      <c r="B316" s="168"/>
      <c r="C316" s="169"/>
      <c r="D316" s="176"/>
      <c r="E316" s="176"/>
      <c r="F316" s="169"/>
      <c r="G316" s="176"/>
      <c r="H316" s="176"/>
      <c r="I316" s="176"/>
      <c r="J316" s="176"/>
      <c r="K316" s="176"/>
      <c r="L316" s="177"/>
      <c r="M316" s="169"/>
      <c r="N316" s="171"/>
    </row>
    <row r="317" spans="2:14">
      <c r="B317" s="161"/>
      <c r="C317" s="175" t="s">
        <v>28</v>
      </c>
      <c r="D317" s="162"/>
      <c r="E317" s="162"/>
      <c r="F317" s="162"/>
      <c r="G317" s="162"/>
      <c r="H317" s="162"/>
      <c r="I317" s="162"/>
      <c r="J317" s="162"/>
      <c r="K317" s="162"/>
      <c r="L317" s="163">
        <v>121</v>
      </c>
      <c r="M317" s="162"/>
      <c r="N317" s="164"/>
    </row>
    <row r="318" spans="2:14">
      <c r="B318" s="165"/>
      <c r="C318" s="159" t="s">
        <v>27</v>
      </c>
      <c r="D318" s="150"/>
      <c r="E318" s="150"/>
      <c r="F318" s="150"/>
      <c r="G318" s="172" t="s">
        <v>29</v>
      </c>
      <c r="H318" s="371">
        <f ca="1">TODAY()</f>
        <v>40814</v>
      </c>
      <c r="I318" s="371"/>
      <c r="J318" s="371"/>
      <c r="K318" s="150"/>
      <c r="L318" s="151"/>
      <c r="M318" s="150"/>
      <c r="N318" s="166"/>
    </row>
    <row r="319" spans="2:14">
      <c r="B319" s="165"/>
      <c r="C319" s="150"/>
      <c r="D319" s="150"/>
      <c r="E319" s="150"/>
      <c r="F319" s="150"/>
      <c r="G319" s="150"/>
      <c r="H319" s="150"/>
      <c r="I319" s="150"/>
      <c r="J319" s="150"/>
      <c r="K319" s="150"/>
      <c r="L319" s="151"/>
      <c r="M319" s="150"/>
      <c r="N319" s="166"/>
    </row>
    <row r="320" spans="2:14" ht="13.5" thickBot="1">
      <c r="B320" s="165"/>
      <c r="C320" s="150" t="s">
        <v>8</v>
      </c>
      <c r="D320" s="150"/>
      <c r="E320" s="150"/>
      <c r="F320" s="150"/>
      <c r="G320" s="150"/>
      <c r="H320" s="150"/>
      <c r="I320" s="150"/>
      <c r="J320" s="150"/>
      <c r="K320" s="150"/>
      <c r="L320" s="151"/>
      <c r="M320" s="150"/>
      <c r="N320" s="166"/>
    </row>
    <row r="321" spans="2:14" ht="13.5" thickBot="1">
      <c r="B321" s="165"/>
      <c r="C321" s="150" t="s">
        <v>9</v>
      </c>
      <c r="D321" s="372" t="str">
        <f>'4th'!B28</f>
        <v>Clark, Mackenzie</v>
      </c>
      <c r="E321" s="372"/>
      <c r="F321" s="372"/>
      <c r="G321" s="372"/>
      <c r="H321" s="372"/>
      <c r="I321" s="372"/>
      <c r="J321" s="150" t="s">
        <v>10</v>
      </c>
      <c r="K321" s="150"/>
      <c r="L321" s="152">
        <f>'4th'!P28</f>
        <v>6100</v>
      </c>
      <c r="M321" s="150"/>
      <c r="N321" s="166"/>
    </row>
    <row r="322" spans="2:14">
      <c r="B322" s="165"/>
      <c r="C322" s="150"/>
      <c r="D322" s="150"/>
      <c r="E322" s="150"/>
      <c r="F322" s="150"/>
      <c r="G322" s="150"/>
      <c r="H322" s="150"/>
      <c r="I322" s="150"/>
      <c r="J322" s="150"/>
      <c r="K322" s="150"/>
      <c r="L322" s="151"/>
      <c r="M322" s="150"/>
      <c r="N322" s="166"/>
    </row>
    <row r="323" spans="2:14">
      <c r="B323" s="167"/>
      <c r="C323" s="153"/>
      <c r="D323" s="372" t="s">
        <v>206</v>
      </c>
      <c r="E323" s="372"/>
      <c r="F323" s="372"/>
      <c r="G323" s="372"/>
      <c r="H323" s="372"/>
      <c r="I323" s="372"/>
      <c r="J323" s="372"/>
      <c r="K323" s="150"/>
      <c r="L323" s="151" t="s">
        <v>11</v>
      </c>
      <c r="M323" s="150"/>
      <c r="N323" s="166"/>
    </row>
    <row r="324" spans="2:14">
      <c r="B324" s="165"/>
      <c r="C324" s="150"/>
      <c r="D324" s="150"/>
      <c r="E324" s="150"/>
      <c r="F324" s="150"/>
      <c r="G324" s="150"/>
      <c r="H324" s="150"/>
      <c r="I324" s="150"/>
      <c r="J324" s="150"/>
      <c r="K324" s="150"/>
      <c r="L324" s="151"/>
      <c r="M324" s="150"/>
      <c r="N324" s="166"/>
    </row>
    <row r="325" spans="2:14">
      <c r="B325" s="165"/>
      <c r="C325" s="160" t="s">
        <v>12</v>
      </c>
      <c r="D325" s="150"/>
      <c r="E325" s="150"/>
      <c r="F325" s="150"/>
      <c r="G325" s="150"/>
      <c r="H325" s="150"/>
      <c r="I325" s="150"/>
      <c r="J325" s="150"/>
      <c r="K325" s="150"/>
      <c r="L325" s="151"/>
      <c r="M325" s="150"/>
      <c r="N325" s="166"/>
    </row>
    <row r="326" spans="2:14">
      <c r="B326" s="165"/>
      <c r="C326" s="160" t="s">
        <v>13</v>
      </c>
      <c r="D326" s="150"/>
      <c r="E326" s="150"/>
      <c r="F326" s="150"/>
      <c r="G326" s="150"/>
      <c r="H326" s="150"/>
      <c r="I326" s="150"/>
      <c r="J326" s="150"/>
      <c r="K326" s="150"/>
      <c r="L326" s="151"/>
      <c r="M326" s="150"/>
      <c r="N326" s="166"/>
    </row>
    <row r="327" spans="2:14">
      <c r="B327" s="165"/>
      <c r="C327" s="160" t="s">
        <v>14</v>
      </c>
      <c r="D327" s="150"/>
      <c r="E327" s="150"/>
      <c r="F327" s="150"/>
      <c r="G327" s="374" t="s">
        <v>16</v>
      </c>
      <c r="H327" s="374"/>
      <c r="I327" s="374"/>
      <c r="J327" s="374"/>
      <c r="K327" s="374"/>
      <c r="L327" s="374"/>
      <c r="M327" s="150"/>
      <c r="N327" s="166"/>
    </row>
    <row r="328" spans="2:14" ht="8.25" customHeight="1">
      <c r="B328" s="165"/>
      <c r="C328" s="150"/>
      <c r="D328" s="150"/>
      <c r="E328" s="150"/>
      <c r="F328" s="150"/>
      <c r="G328" s="374"/>
      <c r="H328" s="374"/>
      <c r="I328" s="374"/>
      <c r="J328" s="374"/>
      <c r="K328" s="374"/>
      <c r="L328" s="374"/>
      <c r="M328" s="150"/>
      <c r="N328" s="166"/>
    </row>
    <row r="329" spans="2:14" ht="15" customHeight="1">
      <c r="B329" s="165"/>
      <c r="C329" s="150" t="s">
        <v>15</v>
      </c>
      <c r="D329" s="372"/>
      <c r="E329" s="372"/>
      <c r="F329" s="150"/>
      <c r="G329" s="375"/>
      <c r="H329" s="375"/>
      <c r="I329" s="375"/>
      <c r="J329" s="375"/>
      <c r="K329" s="375"/>
      <c r="L329" s="375"/>
      <c r="M329" s="150"/>
      <c r="N329" s="166"/>
    </row>
    <row r="330" spans="2:14" ht="8.25" customHeight="1" thickBot="1">
      <c r="B330" s="168"/>
      <c r="C330" s="169"/>
      <c r="D330" s="169"/>
      <c r="E330" s="169"/>
      <c r="F330" s="169"/>
      <c r="G330" s="169"/>
      <c r="H330" s="169"/>
      <c r="I330" s="169"/>
      <c r="J330" s="169"/>
      <c r="K330" s="169"/>
      <c r="L330" s="170"/>
      <c r="M330" s="169"/>
      <c r="N330" s="171"/>
    </row>
    <row r="331" spans="2:14" ht="6" customHeight="1" thickBot="1"/>
    <row r="332" spans="2:14">
      <c r="B332" s="161"/>
      <c r="C332" s="175" t="s">
        <v>28</v>
      </c>
      <c r="D332" s="162"/>
      <c r="E332" s="162"/>
      <c r="F332" s="162"/>
      <c r="G332" s="162"/>
      <c r="H332" s="162"/>
      <c r="I332" s="162"/>
      <c r="J332" s="162"/>
      <c r="K332" s="162"/>
      <c r="L332" s="163">
        <v>122</v>
      </c>
      <c r="M332" s="162"/>
      <c r="N332" s="164"/>
    </row>
    <row r="333" spans="2:14">
      <c r="B333" s="165"/>
      <c r="C333" s="159" t="s">
        <v>27</v>
      </c>
      <c r="D333" s="150"/>
      <c r="E333" s="150"/>
      <c r="F333" s="150"/>
      <c r="G333" s="172" t="s">
        <v>29</v>
      </c>
      <c r="H333" s="371">
        <f ca="1">TODAY()</f>
        <v>40814</v>
      </c>
      <c r="I333" s="371"/>
      <c r="J333" s="371"/>
      <c r="K333" s="150"/>
      <c r="L333" s="151"/>
      <c r="M333" s="150"/>
      <c r="N333" s="166"/>
    </row>
    <row r="334" spans="2:14">
      <c r="B334" s="165"/>
      <c r="C334" s="150"/>
      <c r="D334" s="150"/>
      <c r="E334" s="150"/>
      <c r="F334" s="150"/>
      <c r="G334" s="150"/>
      <c r="H334" s="150"/>
      <c r="I334" s="150"/>
      <c r="J334" s="150"/>
      <c r="K334" s="150"/>
      <c r="L334" s="151"/>
      <c r="M334" s="150"/>
      <c r="N334" s="166"/>
    </row>
    <row r="335" spans="2:14" ht="13.5" thickBot="1">
      <c r="B335" s="165"/>
      <c r="C335" s="150" t="s">
        <v>8</v>
      </c>
      <c r="D335" s="150"/>
      <c r="E335" s="150"/>
      <c r="F335" s="150"/>
      <c r="G335" s="150"/>
      <c r="H335" s="150"/>
      <c r="I335" s="150"/>
      <c r="J335" s="150"/>
      <c r="K335" s="150"/>
      <c r="L335" s="151"/>
      <c r="M335" s="150"/>
      <c r="N335" s="166"/>
    </row>
    <row r="336" spans="2:14" ht="13.5" thickBot="1">
      <c r="B336" s="165"/>
      <c r="C336" s="150" t="s">
        <v>9</v>
      </c>
      <c r="D336" s="372" t="str">
        <f>'4th'!B29</f>
        <v>Malloy, Claire</v>
      </c>
      <c r="E336" s="372"/>
      <c r="F336" s="372"/>
      <c r="G336" s="372"/>
      <c r="H336" s="372"/>
      <c r="I336" s="372"/>
      <c r="J336" s="150" t="s">
        <v>10</v>
      </c>
      <c r="K336" s="150"/>
      <c r="L336" s="152">
        <f>'4th'!P29</f>
        <v>6100</v>
      </c>
      <c r="M336" s="150"/>
      <c r="N336" s="166"/>
    </row>
    <row r="337" spans="2:14">
      <c r="B337" s="165"/>
      <c r="C337" s="150"/>
      <c r="D337" s="150"/>
      <c r="E337" s="150"/>
      <c r="F337" s="150"/>
      <c r="G337" s="150"/>
      <c r="H337" s="150"/>
      <c r="I337" s="150"/>
      <c r="J337" s="150"/>
      <c r="K337" s="150"/>
      <c r="L337" s="151"/>
      <c r="M337" s="150"/>
      <c r="N337" s="166"/>
    </row>
    <row r="338" spans="2:14">
      <c r="B338" s="167"/>
      <c r="C338" s="153"/>
      <c r="D338" s="372" t="s">
        <v>206</v>
      </c>
      <c r="E338" s="372"/>
      <c r="F338" s="372"/>
      <c r="G338" s="372"/>
      <c r="H338" s="372"/>
      <c r="I338" s="372"/>
      <c r="J338" s="372"/>
      <c r="K338" s="150"/>
      <c r="L338" s="151" t="s">
        <v>11</v>
      </c>
      <c r="M338" s="150"/>
      <c r="N338" s="166"/>
    </row>
    <row r="339" spans="2:14">
      <c r="B339" s="165"/>
      <c r="C339" s="150"/>
      <c r="D339" s="150"/>
      <c r="E339" s="150"/>
      <c r="F339" s="150"/>
      <c r="G339" s="150"/>
      <c r="H339" s="150"/>
      <c r="I339" s="150"/>
      <c r="J339" s="150"/>
      <c r="K339" s="150"/>
      <c r="L339" s="151"/>
      <c r="M339" s="150"/>
      <c r="N339" s="166"/>
    </row>
    <row r="340" spans="2:14">
      <c r="B340" s="165"/>
      <c r="C340" s="160" t="s">
        <v>12</v>
      </c>
      <c r="D340" s="150"/>
      <c r="E340" s="150"/>
      <c r="F340" s="150"/>
      <c r="G340" s="150"/>
      <c r="H340" s="150"/>
      <c r="I340" s="150"/>
      <c r="J340" s="150"/>
      <c r="K340" s="150"/>
      <c r="L340" s="151"/>
      <c r="M340" s="150"/>
      <c r="N340" s="166"/>
    </row>
    <row r="341" spans="2:14">
      <c r="B341" s="165"/>
      <c r="C341" s="160" t="s">
        <v>13</v>
      </c>
      <c r="D341" s="150"/>
      <c r="E341" s="150"/>
      <c r="F341" s="150"/>
      <c r="G341" s="150"/>
      <c r="H341" s="150"/>
      <c r="I341" s="150"/>
      <c r="J341" s="150"/>
      <c r="K341" s="150"/>
      <c r="L341" s="151"/>
      <c r="M341" s="150"/>
      <c r="N341" s="166"/>
    </row>
    <row r="342" spans="2:14">
      <c r="B342" s="165"/>
      <c r="C342" s="160" t="s">
        <v>14</v>
      </c>
      <c r="D342" s="150"/>
      <c r="E342" s="150"/>
      <c r="F342" s="150"/>
      <c r="G342" s="374" t="s">
        <v>16</v>
      </c>
      <c r="H342" s="374"/>
      <c r="I342" s="374"/>
      <c r="J342" s="374"/>
      <c r="K342" s="374"/>
      <c r="L342" s="374"/>
      <c r="M342" s="150"/>
      <c r="N342" s="166"/>
    </row>
    <row r="343" spans="2:14">
      <c r="B343" s="165"/>
      <c r="C343" s="150"/>
      <c r="D343" s="150"/>
      <c r="E343" s="150"/>
      <c r="F343" s="150"/>
      <c r="G343" s="374"/>
      <c r="H343" s="374"/>
      <c r="I343" s="374"/>
      <c r="J343" s="374"/>
      <c r="K343" s="374"/>
      <c r="L343" s="374"/>
      <c r="M343" s="150"/>
      <c r="N343" s="166"/>
    </row>
    <row r="344" spans="2:14" ht="15" customHeight="1">
      <c r="B344" s="165"/>
      <c r="C344" s="150" t="s">
        <v>15</v>
      </c>
      <c r="D344" s="372"/>
      <c r="E344" s="372"/>
      <c r="F344" s="150"/>
      <c r="G344" s="375"/>
      <c r="H344" s="375"/>
      <c r="I344" s="375"/>
      <c r="J344" s="375"/>
      <c r="K344" s="375"/>
      <c r="L344" s="375"/>
      <c r="M344" s="150"/>
      <c r="N344" s="166"/>
    </row>
    <row r="345" spans="2:14" ht="13.5" thickBot="1">
      <c r="B345" s="168"/>
      <c r="C345" s="169"/>
      <c r="D345" s="169"/>
      <c r="E345" s="169"/>
      <c r="F345" s="169"/>
      <c r="G345" s="169"/>
      <c r="H345" s="169"/>
      <c r="I345" s="169"/>
      <c r="J345" s="169"/>
      <c r="K345" s="169"/>
      <c r="L345" s="170"/>
      <c r="M345" s="169"/>
      <c r="N345" s="171"/>
    </row>
    <row r="346" spans="2:14" ht="8.25" customHeight="1" thickBot="1"/>
    <row r="347" spans="2:14">
      <c r="B347" s="161"/>
      <c r="C347" s="175" t="s">
        <v>28</v>
      </c>
      <c r="D347" s="162"/>
      <c r="E347" s="162"/>
      <c r="F347" s="162"/>
      <c r="G347" s="162"/>
      <c r="H347" s="162"/>
      <c r="I347" s="162"/>
      <c r="J347" s="162"/>
      <c r="K347" s="162"/>
      <c r="L347" s="163">
        <v>123</v>
      </c>
      <c r="M347" s="162"/>
      <c r="N347" s="164"/>
    </row>
    <row r="348" spans="2:14">
      <c r="B348" s="165"/>
      <c r="C348" s="159" t="s">
        <v>27</v>
      </c>
      <c r="D348" s="150"/>
      <c r="E348" s="150"/>
      <c r="F348" s="150"/>
      <c r="G348" s="172" t="s">
        <v>29</v>
      </c>
      <c r="H348" s="371">
        <f ca="1">TODAY()</f>
        <v>40814</v>
      </c>
      <c r="I348" s="371"/>
      <c r="J348" s="371"/>
      <c r="K348" s="150"/>
      <c r="L348" s="151"/>
      <c r="M348" s="150"/>
      <c r="N348" s="166"/>
    </row>
    <row r="349" spans="2:14">
      <c r="B349" s="165"/>
      <c r="C349" s="150"/>
      <c r="D349" s="150"/>
      <c r="E349" s="150"/>
      <c r="F349" s="150"/>
      <c r="G349" s="150"/>
      <c r="H349" s="150"/>
      <c r="I349" s="150"/>
      <c r="J349" s="150"/>
      <c r="K349" s="150"/>
      <c r="L349" s="151"/>
      <c r="M349" s="150"/>
      <c r="N349" s="166"/>
    </row>
    <row r="350" spans="2:14" ht="13.5" thickBot="1">
      <c r="B350" s="165"/>
      <c r="C350" s="150" t="s">
        <v>8</v>
      </c>
      <c r="D350" s="150"/>
      <c r="E350" s="150"/>
      <c r="F350" s="150"/>
      <c r="G350" s="150"/>
      <c r="H350" s="150"/>
      <c r="I350" s="150"/>
      <c r="J350" s="150"/>
      <c r="K350" s="150"/>
      <c r="L350" s="151"/>
      <c r="M350" s="150"/>
      <c r="N350" s="166"/>
    </row>
    <row r="351" spans="2:14" ht="13.5" thickBot="1">
      <c r="B351" s="165"/>
      <c r="C351" s="150" t="s">
        <v>9</v>
      </c>
      <c r="D351" s="372" t="str">
        <f>'4th'!B30</f>
        <v>Bigelow, Corissa</v>
      </c>
      <c r="E351" s="372"/>
      <c r="F351" s="372"/>
      <c r="G351" s="372"/>
      <c r="H351" s="372"/>
      <c r="I351" s="372"/>
      <c r="J351" s="150" t="s">
        <v>10</v>
      </c>
      <c r="K351" s="150"/>
      <c r="L351" s="152">
        <f>'4th'!P30</f>
        <v>6100</v>
      </c>
      <c r="M351" s="150"/>
      <c r="N351" s="166"/>
    </row>
    <row r="352" spans="2:14">
      <c r="B352" s="165"/>
      <c r="C352" s="150"/>
      <c r="D352" s="150"/>
      <c r="E352" s="150"/>
      <c r="F352" s="150"/>
      <c r="G352" s="150"/>
      <c r="H352" s="150"/>
      <c r="I352" s="150"/>
      <c r="J352" s="150"/>
      <c r="K352" s="150"/>
      <c r="L352" s="151"/>
      <c r="M352" s="150"/>
      <c r="N352" s="166"/>
    </row>
    <row r="353" spans="2:14">
      <c r="B353" s="167"/>
      <c r="C353" s="153"/>
      <c r="D353" s="372" t="s">
        <v>206</v>
      </c>
      <c r="E353" s="372"/>
      <c r="F353" s="372"/>
      <c r="G353" s="372"/>
      <c r="H353" s="372"/>
      <c r="I353" s="372"/>
      <c r="J353" s="372"/>
      <c r="K353" s="150"/>
      <c r="L353" s="151" t="s">
        <v>11</v>
      </c>
      <c r="M353" s="150"/>
      <c r="N353" s="166"/>
    </row>
    <row r="354" spans="2:14" ht="7.5" customHeight="1">
      <c r="B354" s="165"/>
      <c r="C354" s="150"/>
      <c r="D354" s="150"/>
      <c r="E354" s="150"/>
      <c r="F354" s="150"/>
      <c r="G354" s="150"/>
      <c r="H354" s="150"/>
      <c r="I354" s="150"/>
      <c r="J354" s="150"/>
      <c r="K354" s="150"/>
      <c r="L354" s="151"/>
      <c r="M354" s="150"/>
      <c r="N354" s="166"/>
    </row>
    <row r="355" spans="2:14">
      <c r="B355" s="165"/>
      <c r="C355" s="160" t="s">
        <v>12</v>
      </c>
      <c r="D355" s="150"/>
      <c r="E355" s="150"/>
      <c r="F355" s="150"/>
      <c r="G355" s="150"/>
      <c r="H355" s="150"/>
      <c r="I355" s="150"/>
      <c r="J355" s="150"/>
      <c r="K355" s="150"/>
      <c r="L355" s="151"/>
      <c r="M355" s="150"/>
      <c r="N355" s="166"/>
    </row>
    <row r="356" spans="2:14">
      <c r="B356" s="165"/>
      <c r="C356" s="160" t="s">
        <v>13</v>
      </c>
      <c r="D356" s="150"/>
      <c r="E356" s="150"/>
      <c r="F356" s="150"/>
      <c r="G356" s="150"/>
      <c r="H356" s="150"/>
      <c r="I356" s="150"/>
      <c r="J356" s="150"/>
      <c r="K356" s="150"/>
      <c r="L356" s="151"/>
      <c r="M356" s="150"/>
      <c r="N356" s="166"/>
    </row>
    <row r="357" spans="2:14">
      <c r="B357" s="165"/>
      <c r="C357" s="160" t="s">
        <v>14</v>
      </c>
      <c r="D357" s="150"/>
      <c r="E357" s="150"/>
      <c r="F357" s="150"/>
      <c r="G357" s="374" t="s">
        <v>16</v>
      </c>
      <c r="H357" s="374"/>
      <c r="I357" s="374"/>
      <c r="J357" s="374"/>
      <c r="K357" s="374"/>
      <c r="L357" s="374"/>
      <c r="M357" s="150"/>
      <c r="N357" s="166"/>
    </row>
    <row r="358" spans="2:14">
      <c r="B358" s="165"/>
      <c r="C358" s="150"/>
      <c r="D358" s="150"/>
      <c r="E358" s="150"/>
      <c r="F358" s="150"/>
      <c r="G358" s="374"/>
      <c r="H358" s="374"/>
      <c r="I358" s="374"/>
      <c r="J358" s="374"/>
      <c r="K358" s="374"/>
      <c r="L358" s="374"/>
      <c r="M358" s="150"/>
      <c r="N358" s="166"/>
    </row>
    <row r="359" spans="2:14" ht="15" customHeight="1">
      <c r="B359" s="165"/>
      <c r="C359" s="150" t="s">
        <v>15</v>
      </c>
      <c r="D359" s="372"/>
      <c r="E359" s="372"/>
      <c r="F359" s="150"/>
      <c r="G359" s="375"/>
      <c r="H359" s="375"/>
      <c r="I359" s="375"/>
      <c r="J359" s="375"/>
      <c r="K359" s="375"/>
      <c r="L359" s="375"/>
      <c r="M359" s="150"/>
      <c r="N359" s="166"/>
    </row>
    <row r="360" spans="2:14" ht="13.5" thickBot="1">
      <c r="B360" s="168"/>
      <c r="C360" s="169"/>
      <c r="D360" s="169"/>
      <c r="E360" s="169"/>
      <c r="F360" s="169"/>
      <c r="G360" s="169"/>
      <c r="H360" s="169"/>
      <c r="I360" s="169"/>
      <c r="J360" s="169"/>
      <c r="K360" s="169"/>
      <c r="L360" s="170"/>
      <c r="M360" s="169"/>
      <c r="N360" s="171"/>
    </row>
    <row r="361" spans="2:14" ht="13.5" thickBot="1"/>
    <row r="362" spans="2:14">
      <c r="B362" s="161"/>
      <c r="C362" s="175" t="s">
        <v>28</v>
      </c>
      <c r="D362" s="162"/>
      <c r="E362" s="162"/>
      <c r="F362" s="162"/>
      <c r="G362" s="162"/>
      <c r="H362" s="162"/>
      <c r="I362" s="162"/>
      <c r="J362" s="162"/>
      <c r="K362" s="162"/>
      <c r="L362" s="163">
        <v>124</v>
      </c>
      <c r="M362" s="162"/>
      <c r="N362" s="164"/>
    </row>
    <row r="363" spans="2:14">
      <c r="B363" s="165"/>
      <c r="C363" s="159" t="s">
        <v>27</v>
      </c>
      <c r="D363" s="150"/>
      <c r="E363" s="150"/>
      <c r="F363" s="150"/>
      <c r="G363" s="172" t="s">
        <v>29</v>
      </c>
      <c r="H363" s="371">
        <f ca="1">TODAY()</f>
        <v>40814</v>
      </c>
      <c r="I363" s="371"/>
      <c r="J363" s="371"/>
      <c r="K363" s="150"/>
      <c r="L363" s="151"/>
      <c r="M363" s="150"/>
      <c r="N363" s="166"/>
    </row>
    <row r="364" spans="2:14" ht="7.5" customHeight="1">
      <c r="B364" s="165"/>
      <c r="C364" s="150"/>
      <c r="D364" s="150"/>
      <c r="E364" s="150"/>
      <c r="F364" s="150"/>
      <c r="G364" s="150"/>
      <c r="H364" s="150"/>
      <c r="I364" s="150"/>
      <c r="J364" s="150"/>
      <c r="K364" s="150"/>
      <c r="L364" s="151"/>
      <c r="M364" s="150"/>
      <c r="N364" s="166"/>
    </row>
    <row r="365" spans="2:14" ht="13.5" thickBot="1">
      <c r="B365" s="165"/>
      <c r="C365" s="150" t="s">
        <v>8</v>
      </c>
      <c r="D365" s="150"/>
      <c r="E365" s="150"/>
      <c r="F365" s="150"/>
      <c r="G365" s="150"/>
      <c r="H365" s="150"/>
      <c r="I365" s="150"/>
      <c r="J365" s="150"/>
      <c r="K365" s="150"/>
      <c r="L365" s="151"/>
      <c r="M365" s="150"/>
      <c r="N365" s="166"/>
    </row>
    <row r="366" spans="2:14" ht="13.5" thickBot="1">
      <c r="B366" s="165"/>
      <c r="C366" s="150" t="s">
        <v>9</v>
      </c>
      <c r="D366" s="372" t="str">
        <f>'4th'!B31</f>
        <v>Fueaipangai, Inoke</v>
      </c>
      <c r="E366" s="372"/>
      <c r="F366" s="372"/>
      <c r="G366" s="372"/>
      <c r="H366" s="372"/>
      <c r="I366" s="372"/>
      <c r="J366" s="150" t="s">
        <v>10</v>
      </c>
      <c r="K366" s="150"/>
      <c r="L366" s="152">
        <f>'4th'!P31</f>
        <v>6100</v>
      </c>
      <c r="M366" s="150"/>
      <c r="N366" s="166"/>
    </row>
    <row r="367" spans="2:14">
      <c r="B367" s="165"/>
      <c r="C367" s="150"/>
      <c r="D367" s="150"/>
      <c r="E367" s="150"/>
      <c r="F367" s="150"/>
      <c r="G367" s="150"/>
      <c r="H367" s="150"/>
      <c r="I367" s="150"/>
      <c r="J367" s="150"/>
      <c r="K367" s="150"/>
      <c r="L367" s="151"/>
      <c r="M367" s="150"/>
      <c r="N367" s="166"/>
    </row>
    <row r="368" spans="2:14">
      <c r="B368" s="167"/>
      <c r="C368" s="153"/>
      <c r="D368" s="372" t="s">
        <v>206</v>
      </c>
      <c r="E368" s="372"/>
      <c r="F368" s="372"/>
      <c r="G368" s="372"/>
      <c r="H368" s="372"/>
      <c r="I368" s="372"/>
      <c r="J368" s="372"/>
      <c r="K368" s="150"/>
      <c r="L368" s="151" t="s">
        <v>11</v>
      </c>
      <c r="M368" s="150"/>
      <c r="N368" s="166"/>
    </row>
    <row r="369" spans="2:14" ht="9.75" customHeight="1">
      <c r="B369" s="165"/>
      <c r="C369" s="150"/>
      <c r="D369" s="150"/>
      <c r="E369" s="150"/>
      <c r="F369" s="150"/>
      <c r="G369" s="150"/>
      <c r="H369" s="150"/>
      <c r="I369" s="150"/>
      <c r="J369" s="150"/>
      <c r="K369" s="150"/>
      <c r="L369" s="151"/>
      <c r="M369" s="150"/>
      <c r="N369" s="166"/>
    </row>
    <row r="370" spans="2:14">
      <c r="B370" s="165"/>
      <c r="C370" s="160" t="s">
        <v>12</v>
      </c>
      <c r="D370" s="150"/>
      <c r="E370" s="150"/>
      <c r="F370" s="150"/>
      <c r="G370" s="150"/>
      <c r="H370" s="150"/>
      <c r="I370" s="150"/>
      <c r="J370" s="150"/>
      <c r="K370" s="150"/>
      <c r="L370" s="151"/>
      <c r="M370" s="150"/>
      <c r="N370" s="166"/>
    </row>
    <row r="371" spans="2:14">
      <c r="B371" s="165"/>
      <c r="C371" s="160" t="s">
        <v>13</v>
      </c>
      <c r="D371" s="150"/>
      <c r="E371" s="150"/>
      <c r="F371" s="150"/>
      <c r="G371" s="150"/>
      <c r="H371" s="150"/>
      <c r="I371" s="150"/>
      <c r="J371" s="150"/>
      <c r="K371" s="150"/>
      <c r="L371" s="151"/>
      <c r="M371" s="150"/>
      <c r="N371" s="166"/>
    </row>
    <row r="372" spans="2:14">
      <c r="B372" s="165"/>
      <c r="C372" s="160" t="s">
        <v>14</v>
      </c>
      <c r="D372" s="150"/>
      <c r="E372" s="150"/>
      <c r="F372" s="150"/>
      <c r="G372" s="374" t="s">
        <v>16</v>
      </c>
      <c r="H372" s="374"/>
      <c r="I372" s="374"/>
      <c r="J372" s="374"/>
      <c r="K372" s="374"/>
      <c r="L372" s="374"/>
      <c r="M372" s="150"/>
      <c r="N372" s="166"/>
    </row>
    <row r="373" spans="2:14" ht="9.75" customHeight="1">
      <c r="B373" s="165"/>
      <c r="C373" s="150"/>
      <c r="D373" s="150"/>
      <c r="E373" s="150"/>
      <c r="F373" s="150"/>
      <c r="G373" s="374"/>
      <c r="H373" s="374"/>
      <c r="I373" s="374"/>
      <c r="J373" s="374"/>
      <c r="K373" s="374"/>
      <c r="L373" s="374"/>
      <c r="M373" s="150"/>
      <c r="N373" s="166"/>
    </row>
    <row r="374" spans="2:14" ht="15" customHeight="1">
      <c r="B374" s="165"/>
      <c r="C374" s="150" t="s">
        <v>15</v>
      </c>
      <c r="D374" s="372"/>
      <c r="E374" s="372"/>
      <c r="F374" s="150"/>
      <c r="G374" s="375"/>
      <c r="H374" s="375"/>
      <c r="I374" s="375"/>
      <c r="J374" s="375"/>
      <c r="K374" s="375"/>
      <c r="L374" s="375"/>
      <c r="M374" s="150"/>
      <c r="N374" s="166"/>
    </row>
    <row r="375" spans="2:14" ht="18.75" customHeight="1" thickBot="1">
      <c r="B375" s="168"/>
      <c r="C375" s="169"/>
      <c r="D375" s="169"/>
      <c r="E375" s="169"/>
      <c r="F375" s="169"/>
      <c r="G375" s="169"/>
      <c r="H375" s="169"/>
      <c r="I375" s="169"/>
      <c r="J375" s="169"/>
      <c r="K375" s="169"/>
      <c r="L375" s="170"/>
      <c r="M375" s="169"/>
      <c r="N375" s="171"/>
    </row>
    <row r="376" spans="2:14" ht="5.25" customHeight="1">
      <c r="B376" s="161"/>
      <c r="C376" s="162"/>
      <c r="D376" s="162"/>
      <c r="E376" s="162"/>
      <c r="F376" s="162"/>
      <c r="G376" s="162"/>
      <c r="H376" s="162"/>
      <c r="I376" s="162"/>
      <c r="J376" s="162"/>
      <c r="K376" s="162"/>
      <c r="L376" s="163"/>
      <c r="M376" s="162"/>
      <c r="N376" s="164"/>
    </row>
    <row r="377" spans="2:14">
      <c r="B377" s="165"/>
      <c r="C377" s="159" t="s">
        <v>28</v>
      </c>
      <c r="D377" s="150"/>
      <c r="E377" s="150"/>
      <c r="F377" s="150"/>
      <c r="G377" s="150"/>
      <c r="H377" s="150"/>
      <c r="I377" s="150"/>
      <c r="J377" s="150"/>
      <c r="K377" s="150"/>
      <c r="L377" s="151">
        <v>125</v>
      </c>
      <c r="M377" s="150"/>
      <c r="N377" s="166"/>
    </row>
    <row r="378" spans="2:14">
      <c r="B378" s="165"/>
      <c r="C378" s="159" t="s">
        <v>27</v>
      </c>
      <c r="D378" s="150"/>
      <c r="E378" s="150"/>
      <c r="F378" s="150"/>
      <c r="G378" s="172" t="s">
        <v>29</v>
      </c>
      <c r="H378" s="371">
        <f ca="1">TODAY()</f>
        <v>40814</v>
      </c>
      <c r="I378" s="371"/>
      <c r="J378" s="371"/>
      <c r="K378" s="150"/>
      <c r="L378" s="151"/>
      <c r="M378" s="150"/>
      <c r="N378" s="166"/>
    </row>
    <row r="379" spans="2:14">
      <c r="B379" s="165"/>
      <c r="C379" s="150"/>
      <c r="D379" s="150"/>
      <c r="E379" s="150"/>
      <c r="F379" s="150"/>
      <c r="G379" s="150"/>
      <c r="H379" s="150"/>
      <c r="I379" s="150"/>
      <c r="J379" s="150"/>
      <c r="K379" s="150"/>
      <c r="L379" s="151"/>
      <c r="M379" s="150"/>
      <c r="N379" s="166"/>
    </row>
    <row r="380" spans="2:14" ht="13.5" thickBot="1">
      <c r="B380" s="165"/>
      <c r="C380" s="150" t="s">
        <v>8</v>
      </c>
      <c r="D380" s="150"/>
      <c r="E380" s="150"/>
      <c r="F380" s="150"/>
      <c r="G380" s="150"/>
      <c r="H380" s="150"/>
      <c r="I380" s="150"/>
      <c r="J380" s="150"/>
      <c r="K380" s="150"/>
      <c r="L380" s="151"/>
      <c r="M380" s="150"/>
      <c r="N380" s="166"/>
    </row>
    <row r="381" spans="2:14" ht="13.5" thickBot="1">
      <c r="B381" s="165"/>
      <c r="C381" s="150" t="s">
        <v>9</v>
      </c>
      <c r="D381" s="372" t="str">
        <f>'4th'!B32</f>
        <v>Griffin, Kasey</v>
      </c>
      <c r="E381" s="372"/>
      <c r="F381" s="372"/>
      <c r="G381" s="372"/>
      <c r="H381" s="372"/>
      <c r="I381" s="372"/>
      <c r="J381" s="150" t="s">
        <v>10</v>
      </c>
      <c r="K381" s="150"/>
      <c r="L381" s="152">
        <f>'4th'!P32</f>
        <v>6100</v>
      </c>
      <c r="M381" s="150"/>
      <c r="N381" s="166"/>
    </row>
    <row r="382" spans="2:14">
      <c r="B382" s="165"/>
      <c r="C382" s="150"/>
      <c r="D382" s="150"/>
      <c r="E382" s="150"/>
      <c r="F382" s="150"/>
      <c r="G382" s="150"/>
      <c r="H382" s="150"/>
      <c r="I382" s="150"/>
      <c r="J382" s="150"/>
      <c r="K382" s="150"/>
      <c r="L382" s="151"/>
      <c r="M382" s="150"/>
      <c r="N382" s="166"/>
    </row>
    <row r="383" spans="2:14">
      <c r="B383" s="167"/>
      <c r="C383" s="153"/>
      <c r="D383" s="372" t="s">
        <v>206</v>
      </c>
      <c r="E383" s="372"/>
      <c r="F383" s="372"/>
      <c r="G383" s="372"/>
      <c r="H383" s="372"/>
      <c r="I383" s="372"/>
      <c r="J383" s="372"/>
      <c r="K383" s="150"/>
      <c r="L383" s="151" t="s">
        <v>11</v>
      </c>
      <c r="M383" s="150"/>
      <c r="N383" s="166"/>
    </row>
    <row r="384" spans="2:14">
      <c r="B384" s="165"/>
      <c r="C384" s="150"/>
      <c r="D384" s="150"/>
      <c r="E384" s="150"/>
      <c r="F384" s="150"/>
      <c r="G384" s="150"/>
      <c r="H384" s="150"/>
      <c r="I384" s="150"/>
      <c r="J384" s="150"/>
      <c r="K384" s="150"/>
      <c r="L384" s="151"/>
      <c r="M384" s="150"/>
      <c r="N384" s="166"/>
    </row>
    <row r="385" spans="2:14">
      <c r="B385" s="165"/>
      <c r="C385" s="160" t="s">
        <v>12</v>
      </c>
      <c r="D385" s="150"/>
      <c r="E385" s="150"/>
      <c r="F385" s="150"/>
      <c r="G385" s="150"/>
      <c r="H385" s="150"/>
      <c r="I385" s="150"/>
      <c r="J385" s="150"/>
      <c r="K385" s="150"/>
      <c r="L385" s="151"/>
      <c r="M385" s="150"/>
      <c r="N385" s="166"/>
    </row>
    <row r="386" spans="2:14">
      <c r="B386" s="165"/>
      <c r="C386" s="160" t="s">
        <v>13</v>
      </c>
      <c r="D386" s="150"/>
      <c r="E386" s="150"/>
      <c r="F386" s="150"/>
      <c r="G386" s="150"/>
      <c r="H386" s="150"/>
      <c r="I386" s="150"/>
      <c r="J386" s="150"/>
      <c r="K386" s="150"/>
      <c r="L386" s="151"/>
      <c r="M386" s="150"/>
      <c r="N386" s="166"/>
    </row>
    <row r="387" spans="2:14">
      <c r="B387" s="165"/>
      <c r="C387" s="160" t="s">
        <v>14</v>
      </c>
      <c r="D387" s="150"/>
      <c r="E387" s="150"/>
      <c r="F387" s="150"/>
      <c r="G387" s="374" t="s">
        <v>16</v>
      </c>
      <c r="H387" s="374"/>
      <c r="I387" s="374"/>
      <c r="J387" s="374"/>
      <c r="K387" s="374"/>
      <c r="L387" s="374"/>
      <c r="M387" s="150"/>
      <c r="N387" s="166"/>
    </row>
    <row r="388" spans="2:14">
      <c r="B388" s="165"/>
      <c r="C388" s="150"/>
      <c r="D388" s="150"/>
      <c r="E388" s="150"/>
      <c r="F388" s="150"/>
      <c r="G388" s="374"/>
      <c r="H388" s="374"/>
      <c r="I388" s="374"/>
      <c r="J388" s="374"/>
      <c r="K388" s="374"/>
      <c r="L388" s="374"/>
      <c r="M388" s="150"/>
      <c r="N388" s="166"/>
    </row>
    <row r="389" spans="2:14" ht="15" customHeight="1">
      <c r="B389" s="165"/>
      <c r="C389" s="150" t="s">
        <v>15</v>
      </c>
      <c r="D389" s="372"/>
      <c r="E389" s="372"/>
      <c r="F389" s="150"/>
      <c r="G389" s="375"/>
      <c r="H389" s="375"/>
      <c r="I389" s="375"/>
      <c r="J389" s="375"/>
      <c r="K389" s="375"/>
      <c r="L389" s="375"/>
      <c r="M389" s="150"/>
      <c r="N389" s="166"/>
    </row>
    <row r="390" spans="2:14" ht="13.5" thickBot="1">
      <c r="B390" s="168"/>
      <c r="C390" s="169"/>
      <c r="D390" s="169"/>
      <c r="E390" s="169"/>
      <c r="F390" s="169"/>
      <c r="G390" s="169"/>
      <c r="H390" s="169"/>
      <c r="I390" s="169"/>
      <c r="J390" s="169"/>
      <c r="K390" s="169"/>
      <c r="L390" s="170"/>
      <c r="M390" s="169"/>
      <c r="N390" s="171"/>
    </row>
    <row r="391" spans="2:14" ht="5.25" customHeight="1" thickBot="1"/>
    <row r="392" spans="2:14" ht="6.75" customHeight="1">
      <c r="B392" s="161"/>
      <c r="C392" s="162"/>
      <c r="D392" s="162"/>
      <c r="E392" s="162"/>
      <c r="F392" s="162"/>
      <c r="G392" s="162"/>
      <c r="H392" s="162"/>
      <c r="I392" s="162"/>
      <c r="J392" s="162"/>
      <c r="K392" s="162"/>
      <c r="L392" s="163"/>
      <c r="M392" s="162"/>
      <c r="N392" s="164"/>
    </row>
    <row r="393" spans="2:14">
      <c r="B393" s="165"/>
      <c r="C393" s="159" t="s">
        <v>28</v>
      </c>
      <c r="D393" s="150"/>
      <c r="E393" s="150"/>
      <c r="F393" s="150"/>
      <c r="G393" s="150"/>
      <c r="H393" s="150"/>
      <c r="I393" s="150"/>
      <c r="J393" s="150"/>
      <c r="K393" s="150"/>
      <c r="L393" s="151">
        <v>126</v>
      </c>
      <c r="M393" s="150"/>
      <c r="N393" s="166"/>
    </row>
    <row r="394" spans="2:14">
      <c r="B394" s="165"/>
      <c r="C394" s="159" t="s">
        <v>27</v>
      </c>
      <c r="D394" s="150"/>
      <c r="E394" s="150"/>
      <c r="F394" s="150"/>
      <c r="G394" s="172" t="s">
        <v>29</v>
      </c>
      <c r="H394" s="371">
        <f ca="1">TODAY()</f>
        <v>40814</v>
      </c>
      <c r="I394" s="371"/>
      <c r="J394" s="371"/>
      <c r="K394" s="150"/>
      <c r="L394" s="151"/>
      <c r="M394" s="150"/>
      <c r="N394" s="166"/>
    </row>
    <row r="395" spans="2:14" ht="6" customHeight="1">
      <c r="B395" s="165"/>
      <c r="C395" s="150"/>
      <c r="D395" s="150"/>
      <c r="E395" s="150"/>
      <c r="F395" s="150"/>
      <c r="G395" s="150"/>
      <c r="H395" s="150"/>
      <c r="I395" s="150"/>
      <c r="J395" s="150"/>
      <c r="K395" s="150"/>
      <c r="L395" s="151"/>
      <c r="M395" s="150"/>
      <c r="N395" s="166"/>
    </row>
    <row r="396" spans="2:14" ht="13.5" thickBot="1">
      <c r="B396" s="165"/>
      <c r="C396" s="150" t="s">
        <v>8</v>
      </c>
      <c r="D396" s="150"/>
      <c r="E396" s="150"/>
      <c r="F396" s="150"/>
      <c r="G396" s="150"/>
      <c r="H396" s="150"/>
      <c r="I396" s="150"/>
      <c r="J396" s="150"/>
      <c r="K396" s="150"/>
      <c r="L396" s="151"/>
      <c r="M396" s="150"/>
      <c r="N396" s="166"/>
    </row>
    <row r="397" spans="2:14" ht="13.5" thickBot="1">
      <c r="B397" s="165"/>
      <c r="C397" s="150" t="s">
        <v>9</v>
      </c>
      <c r="D397" s="372" t="str">
        <f>'4th'!B34</f>
        <v>Tripp, Dallas</v>
      </c>
      <c r="E397" s="372"/>
      <c r="F397" s="372"/>
      <c r="G397" s="372"/>
      <c r="H397" s="372"/>
      <c r="I397" s="372"/>
      <c r="J397" s="150" t="s">
        <v>10</v>
      </c>
      <c r="K397" s="150"/>
      <c r="L397" s="152">
        <f>'4th'!P34</f>
        <v>1200</v>
      </c>
      <c r="M397" s="150"/>
      <c r="N397" s="166"/>
    </row>
    <row r="398" spans="2:14">
      <c r="B398" s="165"/>
      <c r="C398" s="150"/>
      <c r="D398" s="150"/>
      <c r="E398" s="150"/>
      <c r="F398" s="150"/>
      <c r="G398" s="150"/>
      <c r="H398" s="150"/>
      <c r="I398" s="150"/>
      <c r="J398" s="150"/>
      <c r="K398" s="150"/>
      <c r="L398" s="151"/>
      <c r="M398" s="150"/>
      <c r="N398" s="166"/>
    </row>
    <row r="399" spans="2:14">
      <c r="B399" s="167"/>
      <c r="C399" s="153"/>
      <c r="D399" s="372" t="s">
        <v>44</v>
      </c>
      <c r="E399" s="372"/>
      <c r="F399" s="372"/>
      <c r="G399" s="372"/>
      <c r="H399" s="372"/>
      <c r="I399" s="372"/>
      <c r="J399" s="372"/>
      <c r="K399" s="150"/>
      <c r="L399" s="151" t="s">
        <v>11</v>
      </c>
      <c r="M399" s="150"/>
      <c r="N399" s="166"/>
    </row>
    <row r="400" spans="2:14">
      <c r="B400" s="165"/>
      <c r="C400" s="150"/>
      <c r="D400" s="150"/>
      <c r="E400" s="150"/>
      <c r="F400" s="150"/>
      <c r="G400" s="150"/>
      <c r="H400" s="150"/>
      <c r="I400" s="150"/>
      <c r="J400" s="150"/>
      <c r="K400" s="150"/>
      <c r="L400" s="151"/>
      <c r="M400" s="150"/>
      <c r="N400" s="166"/>
    </row>
    <row r="401" spans="2:14">
      <c r="B401" s="165"/>
      <c r="C401" s="160" t="s">
        <v>12</v>
      </c>
      <c r="D401" s="150"/>
      <c r="E401" s="150"/>
      <c r="F401" s="150"/>
      <c r="G401" s="150"/>
      <c r="H401" s="150"/>
      <c r="I401" s="150"/>
      <c r="J401" s="150"/>
      <c r="K401" s="150"/>
      <c r="L401" s="151"/>
      <c r="M401" s="150"/>
      <c r="N401" s="166"/>
    </row>
    <row r="402" spans="2:14">
      <c r="B402" s="165"/>
      <c r="C402" s="160" t="s">
        <v>13</v>
      </c>
      <c r="D402" s="150"/>
      <c r="E402" s="150"/>
      <c r="F402" s="150"/>
      <c r="G402" s="150"/>
      <c r="H402" s="150"/>
      <c r="I402" s="150"/>
      <c r="J402" s="150"/>
      <c r="K402" s="150"/>
      <c r="L402" s="151"/>
      <c r="M402" s="150"/>
      <c r="N402" s="166"/>
    </row>
    <row r="403" spans="2:14">
      <c r="B403" s="165"/>
      <c r="C403" s="160" t="s">
        <v>14</v>
      </c>
      <c r="D403" s="150"/>
      <c r="E403" s="150"/>
      <c r="F403" s="150"/>
      <c r="G403" s="374" t="s">
        <v>16</v>
      </c>
      <c r="H403" s="374"/>
      <c r="I403" s="374"/>
      <c r="J403" s="374"/>
      <c r="K403" s="374"/>
      <c r="L403" s="374"/>
      <c r="M403" s="150"/>
      <c r="N403" s="166"/>
    </row>
    <row r="404" spans="2:14" ht="7.5" customHeight="1">
      <c r="B404" s="165"/>
      <c r="C404" s="150"/>
      <c r="D404" s="150"/>
      <c r="E404" s="150"/>
      <c r="F404" s="150"/>
      <c r="G404" s="374"/>
      <c r="H404" s="374"/>
      <c r="I404" s="374"/>
      <c r="J404" s="374"/>
      <c r="K404" s="374"/>
      <c r="L404" s="374"/>
      <c r="M404" s="150"/>
      <c r="N404" s="166"/>
    </row>
    <row r="405" spans="2:14" ht="15" customHeight="1">
      <c r="B405" s="165"/>
      <c r="C405" s="150" t="s">
        <v>15</v>
      </c>
      <c r="D405" s="372"/>
      <c r="E405" s="372"/>
      <c r="F405" s="150"/>
      <c r="G405" s="375"/>
      <c r="H405" s="375"/>
      <c r="I405" s="375"/>
      <c r="J405" s="375"/>
      <c r="K405" s="375"/>
      <c r="L405" s="375"/>
      <c r="M405" s="150"/>
      <c r="N405" s="166"/>
    </row>
    <row r="406" spans="2:14" ht="13.5" thickBot="1">
      <c r="B406" s="168"/>
      <c r="C406" s="169"/>
      <c r="D406" s="169"/>
      <c r="E406" s="169"/>
      <c r="F406" s="169"/>
      <c r="G406" s="169"/>
      <c r="H406" s="169"/>
      <c r="I406" s="169"/>
      <c r="J406" s="169"/>
      <c r="K406" s="169"/>
      <c r="L406" s="170"/>
      <c r="M406" s="169"/>
      <c r="N406" s="171"/>
    </row>
    <row r="407" spans="2:14" ht="6" customHeight="1" thickBot="1"/>
    <row r="408" spans="2:14" ht="4.5" customHeight="1">
      <c r="B408" s="161"/>
      <c r="C408" s="162"/>
      <c r="D408" s="162"/>
      <c r="E408" s="162"/>
      <c r="F408" s="162"/>
      <c r="G408" s="162"/>
      <c r="H408" s="162"/>
      <c r="I408" s="162"/>
      <c r="J408" s="162"/>
      <c r="K408" s="162"/>
      <c r="L408" s="163"/>
      <c r="M408" s="162"/>
      <c r="N408" s="164"/>
    </row>
    <row r="409" spans="2:14">
      <c r="B409" s="165"/>
      <c r="C409" s="159" t="s">
        <v>28</v>
      </c>
      <c r="D409" s="150"/>
      <c r="E409" s="150"/>
      <c r="F409" s="150"/>
      <c r="G409" s="150"/>
      <c r="H409" s="150"/>
      <c r="I409" s="150"/>
      <c r="J409" s="150"/>
      <c r="K409" s="150"/>
      <c r="L409" s="151">
        <v>127</v>
      </c>
      <c r="M409" s="150"/>
      <c r="N409" s="166"/>
    </row>
    <row r="410" spans="2:14">
      <c r="B410" s="165"/>
      <c r="C410" s="159" t="s">
        <v>27</v>
      </c>
      <c r="D410" s="150"/>
      <c r="E410" s="150"/>
      <c r="F410" s="150"/>
      <c r="G410" s="172" t="s">
        <v>29</v>
      </c>
      <c r="H410" s="371">
        <f ca="1">TODAY()</f>
        <v>40814</v>
      </c>
      <c r="I410" s="371"/>
      <c r="J410" s="371"/>
      <c r="K410" s="150"/>
      <c r="L410" s="151"/>
      <c r="M410" s="150"/>
      <c r="N410" s="166"/>
    </row>
    <row r="411" spans="2:14">
      <c r="B411" s="165"/>
      <c r="C411" s="150"/>
      <c r="D411" s="150"/>
      <c r="E411" s="150"/>
      <c r="F411" s="150"/>
      <c r="G411" s="150"/>
      <c r="H411" s="150"/>
      <c r="I411" s="150"/>
      <c r="J411" s="150"/>
      <c r="K411" s="150"/>
      <c r="L411" s="151"/>
      <c r="M411" s="150"/>
      <c r="N411" s="166"/>
    </row>
    <row r="412" spans="2:14" ht="13.5" thickBot="1">
      <c r="B412" s="165"/>
      <c r="C412" s="150" t="s">
        <v>8</v>
      </c>
      <c r="D412" s="150"/>
      <c r="E412" s="150"/>
      <c r="F412" s="150"/>
      <c r="G412" s="150"/>
      <c r="H412" s="150"/>
      <c r="I412" s="150"/>
      <c r="J412" s="150"/>
      <c r="K412" s="150"/>
      <c r="L412" s="151"/>
      <c r="M412" s="150"/>
      <c r="N412" s="166"/>
    </row>
    <row r="413" spans="2:14" ht="13.5" thickBot="1">
      <c r="B413" s="165"/>
      <c r="C413" s="150" t="s">
        <v>9</v>
      </c>
      <c r="D413" s="372" t="str">
        <f>'4th'!B35</f>
        <v>Cisneros, Mykenzie</v>
      </c>
      <c r="E413" s="372"/>
      <c r="F413" s="372"/>
      <c r="G413" s="372"/>
      <c r="H413" s="372"/>
      <c r="I413" s="372"/>
      <c r="J413" s="150" t="s">
        <v>10</v>
      </c>
      <c r="K413" s="150"/>
      <c r="L413" s="152">
        <f>'4th'!P35</f>
        <v>1200</v>
      </c>
      <c r="M413" s="150"/>
      <c r="N413" s="166"/>
    </row>
    <row r="414" spans="2:14">
      <c r="B414" s="165"/>
      <c r="C414" s="150"/>
      <c r="D414" s="150"/>
      <c r="E414" s="150"/>
      <c r="F414" s="150"/>
      <c r="G414" s="150"/>
      <c r="H414" s="150"/>
      <c r="I414" s="150"/>
      <c r="J414" s="150"/>
      <c r="K414" s="150"/>
      <c r="L414" s="151"/>
      <c r="M414" s="150"/>
      <c r="N414" s="166"/>
    </row>
    <row r="415" spans="2:14">
      <c r="B415" s="167"/>
      <c r="C415" s="153"/>
      <c r="D415" s="372" t="s">
        <v>44</v>
      </c>
      <c r="E415" s="372"/>
      <c r="F415" s="372"/>
      <c r="G415" s="372"/>
      <c r="H415" s="372"/>
      <c r="I415" s="372"/>
      <c r="J415" s="372"/>
      <c r="K415" s="150"/>
      <c r="L415" s="151" t="s">
        <v>11</v>
      </c>
      <c r="M415" s="150"/>
      <c r="N415" s="166"/>
    </row>
    <row r="416" spans="2:14" ht="9" customHeight="1">
      <c r="B416" s="165"/>
      <c r="C416" s="150"/>
      <c r="D416" s="150"/>
      <c r="E416" s="150"/>
      <c r="F416" s="150"/>
      <c r="G416" s="150"/>
      <c r="H416" s="150"/>
      <c r="I416" s="150"/>
      <c r="J416" s="150"/>
      <c r="K416" s="150"/>
      <c r="L416" s="151"/>
      <c r="M416" s="150"/>
      <c r="N416" s="166"/>
    </row>
    <row r="417" spans="2:14">
      <c r="B417" s="165"/>
      <c r="C417" s="160" t="s">
        <v>12</v>
      </c>
      <c r="D417" s="150"/>
      <c r="E417" s="150"/>
      <c r="F417" s="150"/>
      <c r="G417" s="150"/>
      <c r="H417" s="150"/>
      <c r="I417" s="150"/>
      <c r="J417" s="150"/>
      <c r="K417" s="150"/>
      <c r="L417" s="151"/>
      <c r="M417" s="150"/>
      <c r="N417" s="166"/>
    </row>
    <row r="418" spans="2:14">
      <c r="B418" s="165"/>
      <c r="C418" s="160" t="s">
        <v>13</v>
      </c>
      <c r="D418" s="150"/>
      <c r="E418" s="150"/>
      <c r="F418" s="150"/>
      <c r="G418" s="150"/>
      <c r="H418" s="150"/>
      <c r="I418" s="150"/>
      <c r="J418" s="150"/>
      <c r="K418" s="150"/>
      <c r="L418" s="151"/>
      <c r="M418" s="150"/>
      <c r="N418" s="166"/>
    </row>
    <row r="419" spans="2:14">
      <c r="B419" s="165"/>
      <c r="C419" s="160" t="s">
        <v>14</v>
      </c>
      <c r="D419" s="150"/>
      <c r="E419" s="150"/>
      <c r="F419" s="150"/>
      <c r="G419" s="374" t="s">
        <v>16</v>
      </c>
      <c r="H419" s="374"/>
      <c r="I419" s="374"/>
      <c r="J419" s="374"/>
      <c r="K419" s="374"/>
      <c r="L419" s="374"/>
      <c r="M419" s="150"/>
      <c r="N419" s="166"/>
    </row>
    <row r="420" spans="2:14" ht="9" customHeight="1">
      <c r="B420" s="165"/>
      <c r="C420" s="150"/>
      <c r="D420" s="150"/>
      <c r="E420" s="150"/>
      <c r="F420" s="150"/>
      <c r="G420" s="374"/>
      <c r="H420" s="374"/>
      <c r="I420" s="374"/>
      <c r="J420" s="374"/>
      <c r="K420" s="374"/>
      <c r="L420" s="374"/>
      <c r="M420" s="150"/>
      <c r="N420" s="166"/>
    </row>
    <row r="421" spans="2:14" ht="15" customHeight="1">
      <c r="B421" s="165"/>
      <c r="C421" s="150" t="s">
        <v>15</v>
      </c>
      <c r="D421" s="372"/>
      <c r="E421" s="372"/>
      <c r="F421" s="150"/>
      <c r="G421" s="375"/>
      <c r="H421" s="375"/>
      <c r="I421" s="375"/>
      <c r="J421" s="375"/>
      <c r="K421" s="375"/>
      <c r="L421" s="375"/>
      <c r="M421" s="150"/>
      <c r="N421" s="166"/>
    </row>
    <row r="422" spans="2:14" ht="13.5" thickBot="1">
      <c r="B422" s="168"/>
      <c r="C422" s="169"/>
      <c r="D422" s="169"/>
      <c r="E422" s="169"/>
      <c r="F422" s="169"/>
      <c r="G422" s="169"/>
      <c r="H422" s="169"/>
      <c r="I422" s="169"/>
      <c r="J422" s="169"/>
      <c r="K422" s="169"/>
      <c r="L422" s="170"/>
      <c r="M422" s="169"/>
      <c r="N422" s="171"/>
    </row>
    <row r="423" spans="2:14" ht="5.25" customHeight="1" thickBot="1"/>
    <row r="424" spans="2:14" ht="5.25" customHeight="1">
      <c r="B424" s="161"/>
      <c r="C424" s="162"/>
      <c r="D424" s="162"/>
      <c r="E424" s="162"/>
      <c r="F424" s="162"/>
      <c r="G424" s="162"/>
      <c r="H424" s="162"/>
      <c r="I424" s="162"/>
      <c r="J424" s="162"/>
      <c r="K424" s="162"/>
      <c r="L424" s="163"/>
      <c r="M424" s="162"/>
      <c r="N424" s="164"/>
    </row>
    <row r="425" spans="2:14">
      <c r="B425" s="165"/>
      <c r="C425" s="159" t="s">
        <v>28</v>
      </c>
      <c r="D425" s="150"/>
      <c r="E425" s="150"/>
      <c r="F425" s="150"/>
      <c r="G425" s="150"/>
      <c r="H425" s="150"/>
      <c r="I425" s="150"/>
      <c r="J425" s="150"/>
      <c r="K425" s="150"/>
      <c r="L425" s="151">
        <v>128</v>
      </c>
      <c r="M425" s="150"/>
      <c r="N425" s="166"/>
    </row>
    <row r="426" spans="2:14">
      <c r="B426" s="165"/>
      <c r="C426" s="159" t="s">
        <v>27</v>
      </c>
      <c r="D426" s="150"/>
      <c r="E426" s="150"/>
      <c r="F426" s="150"/>
      <c r="G426" s="172" t="s">
        <v>29</v>
      </c>
      <c r="H426" s="371">
        <f ca="1">TODAY()</f>
        <v>40814</v>
      </c>
      <c r="I426" s="371"/>
      <c r="J426" s="371"/>
      <c r="K426" s="150"/>
      <c r="L426" s="151"/>
      <c r="M426" s="150"/>
      <c r="N426" s="166"/>
    </row>
    <row r="427" spans="2:14">
      <c r="B427" s="165"/>
      <c r="C427" s="150"/>
      <c r="D427" s="150"/>
      <c r="E427" s="150"/>
      <c r="F427" s="150"/>
      <c r="G427" s="150"/>
      <c r="H427" s="150"/>
      <c r="I427" s="150"/>
      <c r="J427" s="150"/>
      <c r="K427" s="150"/>
      <c r="L427" s="151"/>
      <c r="M427" s="150"/>
      <c r="N427" s="166"/>
    </row>
    <row r="428" spans="2:14" ht="13.5" thickBot="1">
      <c r="B428" s="165"/>
      <c r="C428" s="150" t="s">
        <v>8</v>
      </c>
      <c r="D428" s="150"/>
      <c r="E428" s="150"/>
      <c r="F428" s="150"/>
      <c r="G428" s="150"/>
      <c r="H428" s="150"/>
      <c r="I428" s="150"/>
      <c r="J428" s="150"/>
      <c r="K428" s="150"/>
      <c r="L428" s="151"/>
      <c r="M428" s="150"/>
      <c r="N428" s="166"/>
    </row>
    <row r="429" spans="2:14" ht="13.5" thickBot="1">
      <c r="B429" s="165"/>
      <c r="C429" s="150" t="s">
        <v>9</v>
      </c>
      <c r="D429" s="372" t="str">
        <f>'4th'!B36</f>
        <v>Osborne, Chance</v>
      </c>
      <c r="E429" s="372"/>
      <c r="F429" s="372"/>
      <c r="G429" s="372"/>
      <c r="H429" s="372"/>
      <c r="I429" s="372"/>
      <c r="J429" s="150" t="s">
        <v>10</v>
      </c>
      <c r="K429" s="150"/>
      <c r="L429" s="152">
        <f>'4th'!P36</f>
        <v>1200</v>
      </c>
      <c r="M429" s="150"/>
      <c r="N429" s="166"/>
    </row>
    <row r="430" spans="2:14">
      <c r="B430" s="165"/>
      <c r="C430" s="150"/>
      <c r="D430" s="150"/>
      <c r="E430" s="150"/>
      <c r="F430" s="150"/>
      <c r="G430" s="150"/>
      <c r="H430" s="150"/>
      <c r="I430" s="150"/>
      <c r="J430" s="150"/>
      <c r="K430" s="150"/>
      <c r="L430" s="151"/>
      <c r="M430" s="150"/>
      <c r="N430" s="166"/>
    </row>
    <row r="431" spans="2:14" ht="12" customHeight="1">
      <c r="B431" s="167"/>
      <c r="C431" s="153"/>
      <c r="D431" s="372" t="s">
        <v>44</v>
      </c>
      <c r="E431" s="372"/>
      <c r="F431" s="372"/>
      <c r="G431" s="372"/>
      <c r="H431" s="372"/>
      <c r="I431" s="372"/>
      <c r="J431" s="372"/>
      <c r="K431" s="150"/>
      <c r="L431" s="151" t="s">
        <v>11</v>
      </c>
      <c r="M431" s="150"/>
      <c r="N431" s="166"/>
    </row>
    <row r="432" spans="2:14" ht="8.25" customHeight="1">
      <c r="B432" s="165"/>
      <c r="C432" s="150"/>
      <c r="D432" s="150"/>
      <c r="E432" s="150"/>
      <c r="F432" s="150"/>
      <c r="G432" s="150"/>
      <c r="H432" s="150"/>
      <c r="I432" s="150"/>
      <c r="J432" s="150"/>
      <c r="K432" s="150"/>
      <c r="L432" s="151"/>
      <c r="M432" s="150"/>
      <c r="N432" s="166"/>
    </row>
    <row r="433" spans="2:14">
      <c r="B433" s="165"/>
      <c r="C433" s="160" t="s">
        <v>12</v>
      </c>
      <c r="D433" s="150"/>
      <c r="E433" s="150"/>
      <c r="F433" s="150"/>
      <c r="G433" s="150"/>
      <c r="H433" s="150"/>
      <c r="I433" s="150"/>
      <c r="J433" s="150"/>
      <c r="K433" s="150"/>
      <c r="L433" s="151"/>
      <c r="M433" s="150"/>
      <c r="N433" s="166"/>
    </row>
    <row r="434" spans="2:14">
      <c r="B434" s="165"/>
      <c r="C434" s="160" t="s">
        <v>13</v>
      </c>
      <c r="D434" s="150"/>
      <c r="E434" s="150"/>
      <c r="F434" s="150"/>
      <c r="G434" s="150"/>
      <c r="H434" s="150"/>
      <c r="I434" s="150"/>
      <c r="J434" s="150"/>
      <c r="K434" s="150"/>
      <c r="L434" s="151"/>
      <c r="M434" s="150"/>
      <c r="N434" s="166"/>
    </row>
    <row r="435" spans="2:14">
      <c r="B435" s="165"/>
      <c r="C435" s="160" t="s">
        <v>14</v>
      </c>
      <c r="D435" s="150"/>
      <c r="E435" s="150"/>
      <c r="F435" s="150"/>
      <c r="G435" s="374" t="s">
        <v>16</v>
      </c>
      <c r="H435" s="374"/>
      <c r="I435" s="374"/>
      <c r="J435" s="374"/>
      <c r="K435" s="374"/>
      <c r="L435" s="374"/>
      <c r="M435" s="150"/>
      <c r="N435" s="166"/>
    </row>
    <row r="436" spans="2:14" ht="7.5" customHeight="1">
      <c r="B436" s="165"/>
      <c r="C436" s="150"/>
      <c r="D436" s="150"/>
      <c r="E436" s="150"/>
      <c r="F436" s="150"/>
      <c r="G436" s="374"/>
      <c r="H436" s="374"/>
      <c r="I436" s="374"/>
      <c r="J436" s="374"/>
      <c r="K436" s="374"/>
      <c r="L436" s="374"/>
      <c r="M436" s="150"/>
      <c r="N436" s="166"/>
    </row>
    <row r="437" spans="2:14" ht="15" customHeight="1">
      <c r="B437" s="165"/>
      <c r="C437" s="150" t="s">
        <v>15</v>
      </c>
      <c r="D437" s="372"/>
      <c r="E437" s="372"/>
      <c r="F437" s="150"/>
      <c r="G437" s="375"/>
      <c r="H437" s="375"/>
      <c r="I437" s="375"/>
      <c r="J437" s="375"/>
      <c r="K437" s="375"/>
      <c r="L437" s="375"/>
      <c r="M437" s="150"/>
      <c r="N437" s="166"/>
    </row>
    <row r="438" spans="2:14" ht="13.5" thickBot="1">
      <c r="B438" s="168"/>
      <c r="C438" s="169"/>
      <c r="D438" s="169"/>
      <c r="E438" s="169"/>
      <c r="F438" s="169"/>
      <c r="G438" s="169"/>
      <c r="H438" s="169"/>
      <c r="I438" s="169"/>
      <c r="J438" s="169"/>
      <c r="K438" s="169"/>
      <c r="L438" s="170"/>
      <c r="M438" s="169"/>
      <c r="N438" s="171"/>
    </row>
    <row r="439" spans="2:14" ht="6.75" customHeight="1">
      <c r="B439" s="161"/>
      <c r="C439" s="162"/>
      <c r="D439" s="162"/>
      <c r="E439" s="162"/>
      <c r="F439" s="162"/>
      <c r="G439" s="162"/>
      <c r="H439" s="162"/>
      <c r="I439" s="162"/>
      <c r="J439" s="162"/>
      <c r="K439" s="162"/>
      <c r="L439" s="163"/>
      <c r="M439" s="162"/>
      <c r="N439" s="164"/>
    </row>
    <row r="440" spans="2:14">
      <c r="B440" s="165"/>
      <c r="C440" s="159" t="s">
        <v>28</v>
      </c>
      <c r="D440" s="150"/>
      <c r="E440" s="150"/>
      <c r="F440" s="150"/>
      <c r="G440" s="150"/>
      <c r="H440" s="150"/>
      <c r="I440" s="150"/>
      <c r="J440" s="150"/>
      <c r="K440" s="150"/>
      <c r="L440" s="151">
        <v>129</v>
      </c>
      <c r="M440" s="150"/>
      <c r="N440" s="166"/>
    </row>
    <row r="441" spans="2:14">
      <c r="B441" s="165"/>
      <c r="C441" s="159" t="s">
        <v>27</v>
      </c>
      <c r="D441" s="150"/>
      <c r="E441" s="150"/>
      <c r="F441" s="150"/>
      <c r="G441" s="172" t="s">
        <v>29</v>
      </c>
      <c r="H441" s="371">
        <f ca="1">TODAY()</f>
        <v>40814</v>
      </c>
      <c r="I441" s="371"/>
      <c r="J441" s="371"/>
      <c r="K441" s="150"/>
      <c r="L441" s="151"/>
      <c r="M441" s="150"/>
      <c r="N441" s="166"/>
    </row>
    <row r="442" spans="2:14">
      <c r="B442" s="165"/>
      <c r="C442" s="150"/>
      <c r="D442" s="150"/>
      <c r="E442" s="150"/>
      <c r="F442" s="150"/>
      <c r="G442" s="150"/>
      <c r="H442" s="150"/>
      <c r="I442" s="150"/>
      <c r="J442" s="150"/>
      <c r="K442" s="150"/>
      <c r="L442" s="151"/>
      <c r="M442" s="150"/>
      <c r="N442" s="166"/>
    </row>
    <row r="443" spans="2:14" ht="13.5" thickBot="1">
      <c r="B443" s="165"/>
      <c r="C443" s="150" t="s">
        <v>8</v>
      </c>
      <c r="D443" s="150"/>
      <c r="E443" s="150"/>
      <c r="F443" s="150"/>
      <c r="G443" s="150"/>
      <c r="H443" s="150"/>
      <c r="I443" s="150"/>
      <c r="J443" s="150"/>
      <c r="K443" s="150"/>
      <c r="L443" s="151"/>
      <c r="M443" s="150"/>
      <c r="N443" s="166"/>
    </row>
    <row r="444" spans="2:14" ht="13.5" thickBot="1">
      <c r="B444" s="165"/>
      <c r="C444" s="150" t="s">
        <v>9</v>
      </c>
      <c r="D444" s="372" t="str">
        <f>'4th'!B37</f>
        <v>Christensen, Tanner</v>
      </c>
      <c r="E444" s="372"/>
      <c r="F444" s="372"/>
      <c r="G444" s="372"/>
      <c r="H444" s="372"/>
      <c r="I444" s="372"/>
      <c r="J444" s="150" t="s">
        <v>10</v>
      </c>
      <c r="K444" s="150"/>
      <c r="L444" s="152">
        <f>'4th'!P37</f>
        <v>500</v>
      </c>
      <c r="M444" s="150"/>
      <c r="N444" s="166"/>
    </row>
    <row r="445" spans="2:14">
      <c r="B445" s="165"/>
      <c r="C445" s="150"/>
      <c r="D445" s="150"/>
      <c r="E445" s="150"/>
      <c r="F445" s="150"/>
      <c r="G445" s="150"/>
      <c r="H445" s="150"/>
      <c r="I445" s="150"/>
      <c r="J445" s="150"/>
      <c r="K445" s="150"/>
      <c r="L445" s="151"/>
      <c r="M445" s="150"/>
      <c r="N445" s="166"/>
    </row>
    <row r="446" spans="2:14">
      <c r="B446" s="167"/>
      <c r="C446" s="153"/>
      <c r="D446" s="372" t="s">
        <v>61</v>
      </c>
      <c r="E446" s="372"/>
      <c r="F446" s="372"/>
      <c r="G446" s="372"/>
      <c r="H446" s="372"/>
      <c r="I446" s="372"/>
      <c r="J446" s="372"/>
      <c r="K446" s="150"/>
      <c r="L446" s="151" t="s">
        <v>11</v>
      </c>
      <c r="M446" s="150"/>
      <c r="N446" s="166"/>
    </row>
    <row r="447" spans="2:14">
      <c r="B447" s="165"/>
      <c r="C447" s="150"/>
      <c r="D447" s="150"/>
      <c r="E447" s="150"/>
      <c r="F447" s="150"/>
      <c r="G447" s="150"/>
      <c r="H447" s="150"/>
      <c r="I447" s="150"/>
      <c r="J447" s="150"/>
      <c r="K447" s="150"/>
      <c r="L447" s="151"/>
      <c r="M447" s="150"/>
      <c r="N447" s="166"/>
    </row>
    <row r="448" spans="2:14">
      <c r="B448" s="165"/>
      <c r="C448" s="160" t="s">
        <v>12</v>
      </c>
      <c r="D448" s="150"/>
      <c r="E448" s="150"/>
      <c r="F448" s="150"/>
      <c r="G448" s="150"/>
      <c r="H448" s="150"/>
      <c r="I448" s="150"/>
      <c r="J448" s="150"/>
      <c r="K448" s="150"/>
      <c r="L448" s="151"/>
      <c r="M448" s="150"/>
      <c r="N448" s="166"/>
    </row>
    <row r="449" spans="2:14">
      <c r="B449" s="165"/>
      <c r="C449" s="160" t="s">
        <v>13</v>
      </c>
      <c r="D449" s="150"/>
      <c r="E449" s="150"/>
      <c r="F449" s="150"/>
      <c r="G449" s="150"/>
      <c r="H449" s="150"/>
      <c r="I449" s="150"/>
      <c r="J449" s="150"/>
      <c r="K449" s="150"/>
      <c r="L449" s="151"/>
      <c r="M449" s="150"/>
      <c r="N449" s="166"/>
    </row>
    <row r="450" spans="2:14">
      <c r="B450" s="165"/>
      <c r="C450" s="160" t="s">
        <v>14</v>
      </c>
      <c r="D450" s="150"/>
      <c r="E450" s="150"/>
      <c r="F450" s="150"/>
      <c r="G450" s="374" t="s">
        <v>16</v>
      </c>
      <c r="H450" s="374"/>
      <c r="I450" s="374"/>
      <c r="J450" s="374"/>
      <c r="K450" s="374"/>
      <c r="L450" s="374"/>
      <c r="M450" s="150"/>
      <c r="N450" s="166"/>
    </row>
    <row r="451" spans="2:14">
      <c r="B451" s="165"/>
      <c r="C451" s="150"/>
      <c r="D451" s="150"/>
      <c r="E451" s="150"/>
      <c r="F451" s="150"/>
      <c r="G451" s="374"/>
      <c r="H451" s="374"/>
      <c r="I451" s="374"/>
      <c r="J451" s="374"/>
      <c r="K451" s="374"/>
      <c r="L451" s="374"/>
      <c r="M451" s="150"/>
      <c r="N451" s="166"/>
    </row>
    <row r="452" spans="2:14" ht="15" customHeight="1">
      <c r="B452" s="165"/>
      <c r="C452" s="150" t="s">
        <v>15</v>
      </c>
      <c r="D452" s="372"/>
      <c r="E452" s="372"/>
      <c r="F452" s="150"/>
      <c r="G452" s="375"/>
      <c r="H452" s="375"/>
      <c r="I452" s="375"/>
      <c r="J452" s="375"/>
      <c r="K452" s="375"/>
      <c r="L452" s="375"/>
      <c r="M452" s="150"/>
      <c r="N452" s="166"/>
    </row>
    <row r="453" spans="2:14" ht="13.5" thickBot="1">
      <c r="B453" s="168"/>
      <c r="C453" s="169"/>
      <c r="D453" s="169"/>
      <c r="E453" s="169"/>
      <c r="F453" s="169"/>
      <c r="G453" s="169"/>
      <c r="H453" s="169"/>
      <c r="I453" s="169"/>
      <c r="J453" s="169"/>
      <c r="K453" s="169"/>
      <c r="L453" s="170"/>
      <c r="M453" s="169"/>
      <c r="N453" s="171"/>
    </row>
    <row r="454" spans="2:14" ht="3.75" customHeight="1" thickBot="1"/>
    <row r="455" spans="2:14" ht="5.25" customHeight="1">
      <c r="B455" s="161"/>
      <c r="C455" s="162"/>
      <c r="D455" s="162"/>
      <c r="E455" s="162"/>
      <c r="F455" s="162"/>
      <c r="G455" s="162"/>
      <c r="H455" s="162"/>
      <c r="I455" s="162"/>
      <c r="J455" s="162"/>
      <c r="K455" s="162"/>
      <c r="L455" s="163"/>
      <c r="M455" s="162"/>
      <c r="N455" s="164"/>
    </row>
    <row r="456" spans="2:14">
      <c r="B456" s="165"/>
      <c r="C456" s="159" t="s">
        <v>28</v>
      </c>
      <c r="D456" s="150"/>
      <c r="E456" s="150"/>
      <c r="F456" s="150"/>
      <c r="G456" s="150"/>
      <c r="H456" s="150"/>
      <c r="I456" s="150"/>
      <c r="J456" s="150"/>
      <c r="K456" s="150"/>
      <c r="L456" s="151">
        <v>130</v>
      </c>
      <c r="M456" s="150"/>
      <c r="N456" s="166"/>
    </row>
    <row r="457" spans="2:14">
      <c r="B457" s="165"/>
      <c r="C457" s="159" t="s">
        <v>27</v>
      </c>
      <c r="D457" s="150"/>
      <c r="E457" s="150"/>
      <c r="F457" s="150"/>
      <c r="G457" s="172" t="s">
        <v>29</v>
      </c>
      <c r="H457" s="371">
        <f ca="1">TODAY()</f>
        <v>40814</v>
      </c>
      <c r="I457" s="371"/>
      <c r="J457" s="371"/>
      <c r="K457" s="150"/>
      <c r="L457" s="151"/>
      <c r="M457" s="150"/>
      <c r="N457" s="166"/>
    </row>
    <row r="458" spans="2:14">
      <c r="B458" s="165"/>
      <c r="C458" s="150"/>
      <c r="D458" s="150"/>
      <c r="E458" s="150"/>
      <c r="F458" s="150"/>
      <c r="G458" s="150"/>
      <c r="H458" s="150"/>
      <c r="I458" s="150"/>
      <c r="J458" s="150"/>
      <c r="K458" s="150"/>
      <c r="L458" s="151"/>
      <c r="M458" s="150"/>
      <c r="N458" s="166"/>
    </row>
    <row r="459" spans="2:14" ht="13.5" thickBot="1">
      <c r="B459" s="165"/>
      <c r="C459" s="150" t="s">
        <v>8</v>
      </c>
      <c r="D459" s="150"/>
      <c r="E459" s="150"/>
      <c r="F459" s="150"/>
      <c r="G459" s="150"/>
      <c r="H459" s="150"/>
      <c r="I459" s="150"/>
      <c r="J459" s="150"/>
      <c r="K459" s="150"/>
      <c r="L459" s="151"/>
      <c r="M459" s="150"/>
      <c r="N459" s="166"/>
    </row>
    <row r="460" spans="2:14" ht="13.5" thickBot="1">
      <c r="B460" s="165"/>
      <c r="C460" s="150" t="s">
        <v>9</v>
      </c>
      <c r="D460" s="372" t="str">
        <f>'4th'!B38</f>
        <v>Malstrom, Savannah</v>
      </c>
      <c r="E460" s="372"/>
      <c r="F460" s="372"/>
      <c r="G460" s="372"/>
      <c r="H460" s="372"/>
      <c r="I460" s="372"/>
      <c r="J460" s="150" t="s">
        <v>10</v>
      </c>
      <c r="K460" s="150"/>
      <c r="L460" s="152">
        <f>'4th'!P38</f>
        <v>900</v>
      </c>
      <c r="M460" s="150"/>
      <c r="N460" s="166"/>
    </row>
    <row r="461" spans="2:14" ht="8.25" customHeight="1">
      <c r="B461" s="165"/>
      <c r="C461" s="150"/>
      <c r="D461" s="150"/>
      <c r="E461" s="150"/>
      <c r="F461" s="150"/>
      <c r="G461" s="150"/>
      <c r="H461" s="150"/>
      <c r="I461" s="150"/>
      <c r="J461" s="150"/>
      <c r="K461" s="150"/>
      <c r="L461" s="151"/>
      <c r="M461" s="150"/>
      <c r="N461" s="166"/>
    </row>
    <row r="462" spans="2:14">
      <c r="B462" s="167"/>
      <c r="C462" s="153"/>
      <c r="D462" s="372" t="s">
        <v>207</v>
      </c>
      <c r="E462" s="372"/>
      <c r="F462" s="372"/>
      <c r="G462" s="372"/>
      <c r="H462" s="372"/>
      <c r="I462" s="372"/>
      <c r="J462" s="372"/>
      <c r="K462" s="150"/>
      <c r="L462" s="151" t="s">
        <v>11</v>
      </c>
      <c r="M462" s="150"/>
      <c r="N462" s="166"/>
    </row>
    <row r="463" spans="2:14">
      <c r="B463" s="165"/>
      <c r="C463" s="150"/>
      <c r="D463" s="150"/>
      <c r="E463" s="150"/>
      <c r="F463" s="150"/>
      <c r="G463" s="150"/>
      <c r="H463" s="150"/>
      <c r="I463" s="150"/>
      <c r="J463" s="150"/>
      <c r="K463" s="150"/>
      <c r="L463" s="151"/>
      <c r="M463" s="150"/>
      <c r="N463" s="166"/>
    </row>
    <row r="464" spans="2:14">
      <c r="B464" s="165"/>
      <c r="C464" s="160" t="s">
        <v>12</v>
      </c>
      <c r="D464" s="150"/>
      <c r="E464" s="150"/>
      <c r="F464" s="150"/>
      <c r="G464" s="150"/>
      <c r="H464" s="150"/>
      <c r="I464" s="150"/>
      <c r="J464" s="150"/>
      <c r="K464" s="150"/>
      <c r="L464" s="151"/>
      <c r="M464" s="150"/>
      <c r="N464" s="166"/>
    </row>
    <row r="465" spans="2:14">
      <c r="B465" s="165"/>
      <c r="C465" s="160" t="s">
        <v>13</v>
      </c>
      <c r="D465" s="150"/>
      <c r="E465" s="150"/>
      <c r="F465" s="150"/>
      <c r="G465" s="150"/>
      <c r="H465" s="150"/>
      <c r="I465" s="150"/>
      <c r="J465" s="150"/>
      <c r="K465" s="150"/>
      <c r="L465" s="151"/>
      <c r="M465" s="150"/>
      <c r="N465" s="166"/>
    </row>
    <row r="466" spans="2:14">
      <c r="B466" s="165"/>
      <c r="C466" s="160" t="s">
        <v>14</v>
      </c>
      <c r="D466" s="150"/>
      <c r="E466" s="150"/>
      <c r="F466" s="150"/>
      <c r="G466" s="374" t="s">
        <v>16</v>
      </c>
      <c r="H466" s="374"/>
      <c r="I466" s="374"/>
      <c r="J466" s="374"/>
      <c r="K466" s="374"/>
      <c r="L466" s="374"/>
      <c r="M466" s="150"/>
      <c r="N466" s="166"/>
    </row>
    <row r="467" spans="2:14">
      <c r="B467" s="165"/>
      <c r="C467" s="150"/>
      <c r="D467" s="150"/>
      <c r="E467" s="150"/>
      <c r="F467" s="150"/>
      <c r="G467" s="374"/>
      <c r="H467" s="374"/>
      <c r="I467" s="374"/>
      <c r="J467" s="374"/>
      <c r="K467" s="374"/>
      <c r="L467" s="374"/>
      <c r="M467" s="150"/>
      <c r="N467" s="166"/>
    </row>
    <row r="468" spans="2:14" ht="15" customHeight="1">
      <c r="B468" s="165"/>
      <c r="C468" s="150" t="s">
        <v>15</v>
      </c>
      <c r="D468" s="372"/>
      <c r="E468" s="372"/>
      <c r="F468" s="150"/>
      <c r="G468" s="375"/>
      <c r="H468" s="375"/>
      <c r="I468" s="375"/>
      <c r="J468" s="375"/>
      <c r="K468" s="375"/>
      <c r="L468" s="375"/>
      <c r="M468" s="150"/>
      <c r="N468" s="166"/>
    </row>
    <row r="469" spans="2:14" ht="13.5" thickBot="1">
      <c r="B469" s="168"/>
      <c r="C469" s="169"/>
      <c r="D469" s="169"/>
      <c r="E469" s="169"/>
      <c r="F469" s="169"/>
      <c r="G469" s="169"/>
      <c r="H469" s="169"/>
      <c r="I469" s="169"/>
      <c r="J469" s="169"/>
      <c r="K469" s="169"/>
      <c r="L469" s="170"/>
      <c r="M469" s="169"/>
      <c r="N469" s="171"/>
    </row>
    <row r="470" spans="2:14" ht="3.75" customHeight="1" thickBot="1"/>
    <row r="471" spans="2:14" ht="6" customHeight="1">
      <c r="B471" s="161"/>
      <c r="C471" s="162"/>
      <c r="D471" s="162"/>
      <c r="E471" s="162"/>
      <c r="F471" s="162"/>
      <c r="G471" s="162"/>
      <c r="H471" s="162"/>
      <c r="I471" s="162"/>
      <c r="J471" s="162"/>
      <c r="K471" s="162"/>
      <c r="L471" s="163"/>
      <c r="M471" s="162"/>
      <c r="N471" s="164"/>
    </row>
    <row r="472" spans="2:14">
      <c r="B472" s="165"/>
      <c r="C472" s="159" t="s">
        <v>28</v>
      </c>
      <c r="D472" s="150"/>
      <c r="E472" s="150"/>
      <c r="F472" s="150"/>
      <c r="G472" s="150"/>
      <c r="H472" s="150"/>
      <c r="I472" s="150"/>
      <c r="J472" s="150"/>
      <c r="K472" s="150"/>
      <c r="L472" s="151">
        <v>131</v>
      </c>
      <c r="M472" s="150"/>
      <c r="N472" s="166"/>
    </row>
    <row r="473" spans="2:14">
      <c r="B473" s="165"/>
      <c r="C473" s="159" t="s">
        <v>27</v>
      </c>
      <c r="D473" s="150"/>
      <c r="E473" s="150"/>
      <c r="F473" s="150"/>
      <c r="G473" s="172" t="s">
        <v>29</v>
      </c>
      <c r="H473" s="371">
        <f ca="1">TODAY()</f>
        <v>40814</v>
      </c>
      <c r="I473" s="371"/>
      <c r="J473" s="371"/>
      <c r="K473" s="150"/>
      <c r="L473" s="151"/>
      <c r="M473" s="150"/>
      <c r="N473" s="166"/>
    </row>
    <row r="474" spans="2:14" ht="6.75" customHeight="1">
      <c r="B474" s="165"/>
      <c r="C474" s="150"/>
      <c r="D474" s="150"/>
      <c r="E474" s="150"/>
      <c r="F474" s="150"/>
      <c r="G474" s="150"/>
      <c r="H474" s="150"/>
      <c r="I474" s="150"/>
      <c r="J474" s="150"/>
      <c r="K474" s="150"/>
      <c r="L474" s="151"/>
      <c r="M474" s="150"/>
      <c r="N474" s="166"/>
    </row>
    <row r="475" spans="2:14" ht="13.5" thickBot="1">
      <c r="B475" s="165"/>
      <c r="C475" s="150" t="s">
        <v>8</v>
      </c>
      <c r="D475" s="150"/>
      <c r="E475" s="150"/>
      <c r="F475" s="150"/>
      <c r="G475" s="150"/>
      <c r="H475" s="150"/>
      <c r="I475" s="150"/>
      <c r="J475" s="150"/>
      <c r="K475" s="150"/>
      <c r="L475" s="151"/>
      <c r="M475" s="150"/>
      <c r="N475" s="166"/>
    </row>
    <row r="476" spans="2:14" ht="13.5" thickBot="1">
      <c r="B476" s="165"/>
      <c r="C476" s="150" t="s">
        <v>9</v>
      </c>
      <c r="D476" s="372" t="str">
        <f>'4th'!B40</f>
        <v>Vo, Tiger</v>
      </c>
      <c r="E476" s="372"/>
      <c r="F476" s="372"/>
      <c r="G476" s="372"/>
      <c r="H476" s="372"/>
      <c r="I476" s="372"/>
      <c r="J476" s="150" t="s">
        <v>10</v>
      </c>
      <c r="K476" s="150"/>
      <c r="L476" s="152">
        <f>'4th'!P40</f>
        <v>4200</v>
      </c>
      <c r="M476" s="150"/>
      <c r="N476" s="166"/>
    </row>
    <row r="477" spans="2:14" ht="8.25" customHeight="1">
      <c r="B477" s="165"/>
      <c r="C477" s="150"/>
      <c r="D477" s="150"/>
      <c r="E477" s="150"/>
      <c r="F477" s="150"/>
      <c r="G477" s="150"/>
      <c r="H477" s="150"/>
      <c r="I477" s="150"/>
      <c r="J477" s="150"/>
      <c r="K477" s="150"/>
      <c r="L477" s="151"/>
      <c r="M477" s="150"/>
      <c r="N477" s="166"/>
    </row>
    <row r="478" spans="2:14">
      <c r="B478" s="167"/>
      <c r="C478" s="153"/>
      <c r="D478" s="372" t="s">
        <v>208</v>
      </c>
      <c r="E478" s="372"/>
      <c r="F478" s="372"/>
      <c r="G478" s="372"/>
      <c r="H478" s="372"/>
      <c r="I478" s="372"/>
      <c r="J478" s="372"/>
      <c r="K478" s="150"/>
      <c r="L478" s="151" t="s">
        <v>11</v>
      </c>
      <c r="M478" s="150"/>
      <c r="N478" s="166"/>
    </row>
    <row r="479" spans="2:14">
      <c r="B479" s="165"/>
      <c r="C479" s="150"/>
      <c r="D479" s="150"/>
      <c r="E479" s="150"/>
      <c r="F479" s="150"/>
      <c r="G479" s="150"/>
      <c r="H479" s="150"/>
      <c r="I479" s="150"/>
      <c r="J479" s="150"/>
      <c r="K479" s="150"/>
      <c r="L479" s="151"/>
      <c r="M479" s="150"/>
      <c r="N479" s="166"/>
    </row>
    <row r="480" spans="2:14">
      <c r="B480" s="165"/>
      <c r="C480" s="160" t="s">
        <v>12</v>
      </c>
      <c r="D480" s="150"/>
      <c r="E480" s="150"/>
      <c r="F480" s="150"/>
      <c r="G480" s="150"/>
      <c r="H480" s="150"/>
      <c r="I480" s="150"/>
      <c r="J480" s="150"/>
      <c r="K480" s="150"/>
      <c r="L480" s="151"/>
      <c r="M480" s="150"/>
      <c r="N480" s="166"/>
    </row>
    <row r="481" spans="2:14">
      <c r="B481" s="165"/>
      <c r="C481" s="160" t="s">
        <v>13</v>
      </c>
      <c r="D481" s="150"/>
      <c r="E481" s="150"/>
      <c r="F481" s="150"/>
      <c r="G481" s="150"/>
      <c r="H481" s="150"/>
      <c r="I481" s="150"/>
      <c r="J481" s="150"/>
      <c r="K481" s="150"/>
      <c r="L481" s="151"/>
      <c r="M481" s="150"/>
      <c r="N481" s="166"/>
    </row>
    <row r="482" spans="2:14">
      <c r="B482" s="165"/>
      <c r="C482" s="160" t="s">
        <v>14</v>
      </c>
      <c r="D482" s="150"/>
      <c r="E482" s="150"/>
      <c r="F482" s="150"/>
      <c r="G482" s="374" t="s">
        <v>16</v>
      </c>
      <c r="H482" s="374"/>
      <c r="I482" s="374"/>
      <c r="J482" s="374"/>
      <c r="K482" s="374"/>
      <c r="L482" s="374"/>
      <c r="M482" s="150"/>
      <c r="N482" s="166"/>
    </row>
    <row r="483" spans="2:14" ht="6.75" customHeight="1">
      <c r="B483" s="165"/>
      <c r="C483" s="150"/>
      <c r="D483" s="150"/>
      <c r="E483" s="150"/>
      <c r="F483" s="150"/>
      <c r="G483" s="374"/>
      <c r="H483" s="374"/>
      <c r="I483" s="374"/>
      <c r="J483" s="374"/>
      <c r="K483" s="374"/>
      <c r="L483" s="374"/>
      <c r="M483" s="150"/>
      <c r="N483" s="166"/>
    </row>
    <row r="484" spans="2:14" ht="15" customHeight="1">
      <c r="B484" s="165"/>
      <c r="C484" s="150" t="s">
        <v>15</v>
      </c>
      <c r="D484" s="372"/>
      <c r="E484" s="372"/>
      <c r="F484" s="150"/>
      <c r="G484" s="375"/>
      <c r="H484" s="375"/>
      <c r="I484" s="375"/>
      <c r="J484" s="375"/>
      <c r="K484" s="375"/>
      <c r="L484" s="375"/>
      <c r="M484" s="150"/>
      <c r="N484" s="166"/>
    </row>
    <row r="485" spans="2:14" ht="13.5" thickBot="1">
      <c r="B485" s="168"/>
      <c r="C485" s="169"/>
      <c r="D485" s="169"/>
      <c r="E485" s="169"/>
      <c r="F485" s="169"/>
      <c r="G485" s="169"/>
      <c r="H485" s="169"/>
      <c r="I485" s="169"/>
      <c r="J485" s="169"/>
      <c r="K485" s="169"/>
      <c r="L485" s="170"/>
      <c r="M485" s="169"/>
      <c r="N485" s="171"/>
    </row>
    <row r="486" spans="2:14" ht="9.75" customHeight="1" thickBot="1"/>
    <row r="487" spans="2:14" ht="5.25" customHeight="1">
      <c r="B487" s="161"/>
      <c r="C487" s="162"/>
      <c r="D487" s="162"/>
      <c r="E487" s="162"/>
      <c r="F487" s="162"/>
      <c r="G487" s="162"/>
      <c r="H487" s="162"/>
      <c r="I487" s="162"/>
      <c r="J487" s="162"/>
      <c r="K487" s="162"/>
      <c r="L487" s="163"/>
      <c r="M487" s="162"/>
      <c r="N487" s="164"/>
    </row>
    <row r="488" spans="2:14">
      <c r="B488" s="165"/>
      <c r="C488" s="159" t="s">
        <v>28</v>
      </c>
      <c r="D488" s="150"/>
      <c r="E488" s="150"/>
      <c r="F488" s="150"/>
      <c r="G488" s="150"/>
      <c r="H488" s="150"/>
      <c r="I488" s="150"/>
      <c r="J488" s="150"/>
      <c r="K488" s="150"/>
      <c r="L488" s="151">
        <v>132</v>
      </c>
      <c r="M488" s="150"/>
      <c r="N488" s="166"/>
    </row>
    <row r="489" spans="2:14">
      <c r="B489" s="165"/>
      <c r="C489" s="159" t="s">
        <v>27</v>
      </c>
      <c r="D489" s="150"/>
      <c r="E489" s="150"/>
      <c r="F489" s="150"/>
      <c r="G489" s="172" t="s">
        <v>29</v>
      </c>
      <c r="H489" s="371">
        <f ca="1">TODAY()</f>
        <v>40814</v>
      </c>
      <c r="I489" s="371"/>
      <c r="J489" s="371"/>
      <c r="K489" s="150"/>
      <c r="L489" s="151"/>
      <c r="M489" s="150"/>
      <c r="N489" s="166"/>
    </row>
    <row r="490" spans="2:14">
      <c r="B490" s="165"/>
      <c r="C490" s="150"/>
      <c r="D490" s="150"/>
      <c r="E490" s="150"/>
      <c r="F490" s="150"/>
      <c r="G490" s="150"/>
      <c r="H490" s="150"/>
      <c r="I490" s="150"/>
      <c r="J490" s="150"/>
      <c r="K490" s="150"/>
      <c r="L490" s="151"/>
      <c r="M490" s="150"/>
      <c r="N490" s="166"/>
    </row>
    <row r="491" spans="2:14" ht="13.5" thickBot="1">
      <c r="B491" s="165"/>
      <c r="C491" s="150" t="s">
        <v>8</v>
      </c>
      <c r="D491" s="150"/>
      <c r="E491" s="150"/>
      <c r="F491" s="150"/>
      <c r="G491" s="150"/>
      <c r="H491" s="150"/>
      <c r="I491" s="150"/>
      <c r="J491" s="150"/>
      <c r="K491" s="150"/>
      <c r="L491" s="151"/>
      <c r="M491" s="150"/>
      <c r="N491" s="166"/>
    </row>
    <row r="492" spans="2:14" ht="13.5" thickBot="1">
      <c r="B492" s="165"/>
      <c r="C492" s="150" t="s">
        <v>9</v>
      </c>
      <c r="D492" s="372" t="str">
        <f>'4th'!B41</f>
        <v>Wight, Amanda</v>
      </c>
      <c r="E492" s="372"/>
      <c r="F492" s="372"/>
      <c r="G492" s="372"/>
      <c r="H492" s="372"/>
      <c r="I492" s="372"/>
      <c r="J492" s="150" t="s">
        <v>10</v>
      </c>
      <c r="K492" s="150"/>
      <c r="L492" s="152">
        <f>'4th'!P41</f>
        <v>4200</v>
      </c>
      <c r="M492" s="150"/>
      <c r="N492" s="166"/>
    </row>
    <row r="493" spans="2:14" ht="9" customHeight="1">
      <c r="B493" s="165"/>
      <c r="C493" s="150"/>
      <c r="D493" s="150"/>
      <c r="E493" s="150"/>
      <c r="F493" s="150"/>
      <c r="G493" s="150"/>
      <c r="H493" s="150"/>
      <c r="I493" s="150"/>
      <c r="J493" s="150"/>
      <c r="K493" s="150"/>
      <c r="L493" s="151"/>
      <c r="M493" s="150"/>
      <c r="N493" s="166"/>
    </row>
    <row r="494" spans="2:14" ht="12" customHeight="1">
      <c r="B494" s="167"/>
      <c r="C494" s="153"/>
      <c r="D494" s="372" t="s">
        <v>208</v>
      </c>
      <c r="E494" s="372"/>
      <c r="F494" s="372"/>
      <c r="G494" s="372"/>
      <c r="H494" s="372"/>
      <c r="I494" s="372"/>
      <c r="J494" s="372"/>
      <c r="K494" s="150"/>
      <c r="L494" s="151" t="s">
        <v>11</v>
      </c>
      <c r="M494" s="150"/>
      <c r="N494" s="166"/>
    </row>
    <row r="495" spans="2:14" ht="7.5" customHeight="1">
      <c r="B495" s="165"/>
      <c r="C495" s="150"/>
      <c r="D495" s="150"/>
      <c r="E495" s="150"/>
      <c r="F495" s="150"/>
      <c r="G495" s="150"/>
      <c r="H495" s="150"/>
      <c r="I495" s="150"/>
      <c r="J495" s="150"/>
      <c r="K495" s="150"/>
      <c r="L495" s="151"/>
      <c r="M495" s="150"/>
      <c r="N495" s="166"/>
    </row>
    <row r="496" spans="2:14">
      <c r="B496" s="165"/>
      <c r="C496" s="160" t="s">
        <v>12</v>
      </c>
      <c r="D496" s="150"/>
      <c r="E496" s="150"/>
      <c r="F496" s="150"/>
      <c r="G496" s="150"/>
      <c r="H496" s="150"/>
      <c r="I496" s="150"/>
      <c r="J496" s="150"/>
      <c r="K496" s="150"/>
      <c r="L496" s="151"/>
      <c r="M496" s="150"/>
      <c r="N496" s="166"/>
    </row>
    <row r="497" spans="2:14">
      <c r="B497" s="165"/>
      <c r="C497" s="160" t="s">
        <v>13</v>
      </c>
      <c r="D497" s="150"/>
      <c r="E497" s="150"/>
      <c r="F497" s="150"/>
      <c r="G497" s="150"/>
      <c r="H497" s="150"/>
      <c r="I497" s="150"/>
      <c r="J497" s="150"/>
      <c r="K497" s="150"/>
      <c r="L497" s="151"/>
      <c r="M497" s="150"/>
      <c r="N497" s="166"/>
    </row>
    <row r="498" spans="2:14">
      <c r="B498" s="165"/>
      <c r="C498" s="160" t="s">
        <v>14</v>
      </c>
      <c r="D498" s="150"/>
      <c r="E498" s="150"/>
      <c r="F498" s="150"/>
      <c r="G498" s="374" t="s">
        <v>16</v>
      </c>
      <c r="H498" s="374"/>
      <c r="I498" s="374"/>
      <c r="J498" s="374"/>
      <c r="K498" s="374"/>
      <c r="L498" s="374"/>
      <c r="M498" s="150"/>
      <c r="N498" s="166"/>
    </row>
    <row r="499" spans="2:14">
      <c r="B499" s="165"/>
      <c r="C499" s="150"/>
      <c r="D499" s="150"/>
      <c r="E499" s="150"/>
      <c r="F499" s="150"/>
      <c r="G499" s="374"/>
      <c r="H499" s="374"/>
      <c r="I499" s="374"/>
      <c r="J499" s="374"/>
      <c r="K499" s="374"/>
      <c r="L499" s="374"/>
      <c r="M499" s="150"/>
      <c r="N499" s="166"/>
    </row>
    <row r="500" spans="2:14" ht="15" customHeight="1">
      <c r="B500" s="165"/>
      <c r="C500" s="150" t="s">
        <v>15</v>
      </c>
      <c r="D500" s="372"/>
      <c r="E500" s="372"/>
      <c r="F500" s="150"/>
      <c r="G500" s="375"/>
      <c r="H500" s="375"/>
      <c r="I500" s="375"/>
      <c r="J500" s="375"/>
      <c r="K500" s="375"/>
      <c r="L500" s="375"/>
      <c r="M500" s="150"/>
      <c r="N500" s="166"/>
    </row>
    <row r="501" spans="2:14" ht="13.5" thickBot="1">
      <c r="B501" s="168"/>
      <c r="C501" s="169"/>
      <c r="D501" s="169"/>
      <c r="E501" s="169"/>
      <c r="F501" s="169"/>
      <c r="G501" s="169"/>
      <c r="H501" s="169"/>
      <c r="I501" s="169"/>
      <c r="J501" s="169"/>
      <c r="K501" s="169"/>
      <c r="L501" s="170"/>
      <c r="M501" s="169"/>
      <c r="N501" s="171"/>
    </row>
    <row r="502" spans="2:14" ht="4.5" customHeight="1">
      <c r="B502" s="161"/>
      <c r="C502" s="162"/>
      <c r="D502" s="162"/>
      <c r="E502" s="162"/>
      <c r="F502" s="162"/>
      <c r="G502" s="162"/>
      <c r="H502" s="162"/>
      <c r="I502" s="162"/>
      <c r="J502" s="162"/>
      <c r="K502" s="162"/>
      <c r="L502" s="163"/>
      <c r="M502" s="162"/>
      <c r="N502" s="164"/>
    </row>
    <row r="503" spans="2:14">
      <c r="B503" s="165"/>
      <c r="C503" s="159" t="s">
        <v>28</v>
      </c>
      <c r="D503" s="150"/>
      <c r="E503" s="150"/>
      <c r="F503" s="150"/>
      <c r="G503" s="150"/>
      <c r="H503" s="150"/>
      <c r="I503" s="150"/>
      <c r="J503" s="150"/>
      <c r="K503" s="150"/>
      <c r="L503" s="151">
        <v>133</v>
      </c>
      <c r="M503" s="150"/>
      <c r="N503" s="166"/>
    </row>
    <row r="504" spans="2:14">
      <c r="B504" s="165"/>
      <c r="C504" s="159" t="s">
        <v>27</v>
      </c>
      <c r="D504" s="150"/>
      <c r="E504" s="150"/>
      <c r="F504" s="150"/>
      <c r="G504" s="172" t="s">
        <v>29</v>
      </c>
      <c r="H504" s="371">
        <f ca="1">TODAY()</f>
        <v>40814</v>
      </c>
      <c r="I504" s="371"/>
      <c r="J504" s="371"/>
      <c r="K504" s="150"/>
      <c r="L504" s="151"/>
      <c r="M504" s="150"/>
      <c r="N504" s="166"/>
    </row>
    <row r="505" spans="2:14">
      <c r="B505" s="165"/>
      <c r="C505" s="150"/>
      <c r="D505" s="150"/>
      <c r="E505" s="150"/>
      <c r="F505" s="150"/>
      <c r="G505" s="150"/>
      <c r="H505" s="150"/>
      <c r="I505" s="150"/>
      <c r="J505" s="150"/>
      <c r="K505" s="150"/>
      <c r="L505" s="151"/>
      <c r="M505" s="150"/>
      <c r="N505" s="166"/>
    </row>
    <row r="506" spans="2:14" ht="13.5" thickBot="1">
      <c r="B506" s="165"/>
      <c r="C506" s="150" t="s">
        <v>8</v>
      </c>
      <c r="D506" s="150"/>
      <c r="E506" s="150"/>
      <c r="F506" s="150"/>
      <c r="G506" s="150"/>
      <c r="H506" s="150"/>
      <c r="I506" s="150"/>
      <c r="J506" s="150"/>
      <c r="K506" s="150"/>
      <c r="L506" s="151"/>
      <c r="M506" s="150"/>
      <c r="N506" s="166"/>
    </row>
    <row r="507" spans="2:14" ht="13.5" thickBot="1">
      <c r="B507" s="165"/>
      <c r="C507" s="150" t="s">
        <v>9</v>
      </c>
      <c r="D507" s="372" t="str">
        <f>'4th'!B42</f>
        <v>Salls, Monique</v>
      </c>
      <c r="E507" s="372"/>
      <c r="F507" s="372"/>
      <c r="G507" s="372"/>
      <c r="H507" s="372"/>
      <c r="I507" s="372"/>
      <c r="J507" s="150" t="s">
        <v>10</v>
      </c>
      <c r="K507" s="150"/>
      <c r="L507" s="152">
        <f>'4th'!P42</f>
        <v>3000</v>
      </c>
      <c r="M507" s="150"/>
      <c r="N507" s="166"/>
    </row>
    <row r="508" spans="2:14">
      <c r="B508" s="165"/>
      <c r="C508" s="150"/>
      <c r="D508" s="150"/>
      <c r="E508" s="150"/>
      <c r="F508" s="150"/>
      <c r="G508" s="150"/>
      <c r="H508" s="150"/>
      <c r="I508" s="150"/>
      <c r="J508" s="150"/>
      <c r="K508" s="150"/>
      <c r="L508" s="151"/>
      <c r="M508" s="150"/>
      <c r="N508" s="166"/>
    </row>
    <row r="509" spans="2:14">
      <c r="B509" s="167"/>
      <c r="C509" s="153"/>
      <c r="D509" s="372" t="s">
        <v>209</v>
      </c>
      <c r="E509" s="372"/>
      <c r="F509" s="372"/>
      <c r="G509" s="372"/>
      <c r="H509" s="372"/>
      <c r="I509" s="372"/>
      <c r="J509" s="372"/>
      <c r="K509" s="150"/>
      <c r="L509" s="151" t="s">
        <v>11</v>
      </c>
      <c r="M509" s="150"/>
      <c r="N509" s="166"/>
    </row>
    <row r="510" spans="2:14">
      <c r="B510" s="165"/>
      <c r="C510" s="150"/>
      <c r="D510" s="150"/>
      <c r="E510" s="150"/>
      <c r="F510" s="150"/>
      <c r="G510" s="150"/>
      <c r="H510" s="150"/>
      <c r="I510" s="150"/>
      <c r="J510" s="150"/>
      <c r="K510" s="150"/>
      <c r="L510" s="151"/>
      <c r="M510" s="150"/>
      <c r="N510" s="166"/>
    </row>
    <row r="511" spans="2:14">
      <c r="B511" s="165"/>
      <c r="C511" s="160" t="s">
        <v>12</v>
      </c>
      <c r="D511" s="150"/>
      <c r="E511" s="150"/>
      <c r="F511" s="150"/>
      <c r="G511" s="150"/>
      <c r="H511" s="150"/>
      <c r="I511" s="150"/>
      <c r="J511" s="150"/>
      <c r="K511" s="150"/>
      <c r="L511" s="151"/>
      <c r="M511" s="150"/>
      <c r="N511" s="166"/>
    </row>
    <row r="512" spans="2:14">
      <c r="B512" s="165"/>
      <c r="C512" s="160" t="s">
        <v>13</v>
      </c>
      <c r="D512" s="150"/>
      <c r="E512" s="150"/>
      <c r="F512" s="150"/>
      <c r="G512" s="150"/>
      <c r="H512" s="150"/>
      <c r="I512" s="150"/>
      <c r="J512" s="150"/>
      <c r="K512" s="150"/>
      <c r="L512" s="151"/>
      <c r="M512" s="150"/>
      <c r="N512" s="166"/>
    </row>
    <row r="513" spans="2:14">
      <c r="B513" s="165"/>
      <c r="C513" s="160" t="s">
        <v>14</v>
      </c>
      <c r="D513" s="150"/>
      <c r="E513" s="150"/>
      <c r="F513" s="150"/>
      <c r="G513" s="374" t="s">
        <v>16</v>
      </c>
      <c r="H513" s="374"/>
      <c r="I513" s="374"/>
      <c r="J513" s="374"/>
      <c r="K513" s="374"/>
      <c r="L513" s="374"/>
      <c r="M513" s="150"/>
      <c r="N513" s="166"/>
    </row>
    <row r="514" spans="2:14">
      <c r="B514" s="165"/>
      <c r="C514" s="150"/>
      <c r="D514" s="150"/>
      <c r="E514" s="150"/>
      <c r="F514" s="150"/>
      <c r="G514" s="374"/>
      <c r="H514" s="374"/>
      <c r="I514" s="374"/>
      <c r="J514" s="374"/>
      <c r="K514" s="374"/>
      <c r="L514" s="374"/>
      <c r="M514" s="150"/>
      <c r="N514" s="166"/>
    </row>
    <row r="515" spans="2:14" ht="15" customHeight="1">
      <c r="B515" s="165"/>
      <c r="C515" s="150" t="s">
        <v>15</v>
      </c>
      <c r="D515" s="372"/>
      <c r="E515" s="372"/>
      <c r="F515" s="150"/>
      <c r="G515" s="375"/>
      <c r="H515" s="375"/>
      <c r="I515" s="375"/>
      <c r="J515" s="375"/>
      <c r="K515" s="375"/>
      <c r="L515" s="375"/>
      <c r="M515" s="150"/>
      <c r="N515" s="166"/>
    </row>
    <row r="516" spans="2:14" ht="13.5" thickBot="1">
      <c r="B516" s="168"/>
      <c r="C516" s="169"/>
      <c r="D516" s="169"/>
      <c r="E516" s="169"/>
      <c r="F516" s="169"/>
      <c r="G516" s="169"/>
      <c r="H516" s="169"/>
      <c r="I516" s="169"/>
      <c r="J516" s="169"/>
      <c r="K516" s="169"/>
      <c r="L516" s="170"/>
      <c r="M516" s="169"/>
      <c r="N516" s="171"/>
    </row>
    <row r="517" spans="2:14" ht="4.5" customHeight="1" thickBot="1"/>
    <row r="518" spans="2:14" ht="6" customHeight="1">
      <c r="B518" s="161"/>
      <c r="C518" s="162"/>
      <c r="D518" s="162"/>
      <c r="E518" s="162"/>
      <c r="F518" s="162"/>
      <c r="G518" s="162"/>
      <c r="H518" s="162"/>
      <c r="I518" s="162"/>
      <c r="J518" s="162"/>
      <c r="K518" s="162"/>
      <c r="L518" s="163"/>
      <c r="M518" s="162"/>
      <c r="N518" s="164"/>
    </row>
    <row r="519" spans="2:14">
      <c r="B519" s="165"/>
      <c r="C519" s="159" t="s">
        <v>28</v>
      </c>
      <c r="D519" s="150"/>
      <c r="E519" s="150"/>
      <c r="F519" s="150"/>
      <c r="G519" s="150"/>
      <c r="H519" s="150"/>
      <c r="I519" s="150"/>
      <c r="J519" s="150"/>
      <c r="K519" s="150"/>
      <c r="L519" s="151">
        <v>134</v>
      </c>
      <c r="M519" s="150"/>
      <c r="N519" s="166"/>
    </row>
    <row r="520" spans="2:14">
      <c r="B520" s="165"/>
      <c r="C520" s="159" t="s">
        <v>27</v>
      </c>
      <c r="D520" s="150"/>
      <c r="E520" s="150"/>
      <c r="F520" s="150"/>
      <c r="G520" s="172" t="s">
        <v>29</v>
      </c>
      <c r="H520" s="371">
        <f ca="1">TODAY()</f>
        <v>40814</v>
      </c>
      <c r="I520" s="371"/>
      <c r="J520" s="371"/>
      <c r="K520" s="150"/>
      <c r="L520" s="151"/>
      <c r="M520" s="150"/>
      <c r="N520" s="166"/>
    </row>
    <row r="521" spans="2:14">
      <c r="B521" s="165"/>
      <c r="C521" s="150"/>
      <c r="D521" s="150"/>
      <c r="E521" s="150"/>
      <c r="F521" s="150"/>
      <c r="G521" s="150"/>
      <c r="H521" s="150"/>
      <c r="I521" s="150"/>
      <c r="J521" s="150"/>
      <c r="K521" s="150"/>
      <c r="L521" s="151"/>
      <c r="M521" s="150"/>
      <c r="N521" s="166"/>
    </row>
    <row r="522" spans="2:14" ht="13.5" thickBot="1">
      <c r="B522" s="165"/>
      <c r="C522" s="150" t="s">
        <v>8</v>
      </c>
      <c r="D522" s="150"/>
      <c r="E522" s="150"/>
      <c r="F522" s="150"/>
      <c r="G522" s="150"/>
      <c r="H522" s="150"/>
      <c r="I522" s="150"/>
      <c r="J522" s="150"/>
      <c r="K522" s="150"/>
      <c r="L522" s="151"/>
      <c r="M522" s="150"/>
      <c r="N522" s="166"/>
    </row>
    <row r="523" spans="2:14" ht="13.5" thickBot="1">
      <c r="B523" s="165"/>
      <c r="C523" s="150" t="s">
        <v>9</v>
      </c>
      <c r="D523" s="372" t="str">
        <f>'4th'!B43</f>
        <v>Glover, Walker</v>
      </c>
      <c r="E523" s="372"/>
      <c r="F523" s="372"/>
      <c r="G523" s="372"/>
      <c r="H523" s="372"/>
      <c r="I523" s="372"/>
      <c r="J523" s="150" t="s">
        <v>10</v>
      </c>
      <c r="K523" s="150"/>
      <c r="L523" s="152">
        <f>'4th'!P43</f>
        <v>4200</v>
      </c>
      <c r="M523" s="150"/>
      <c r="N523" s="166"/>
    </row>
    <row r="524" spans="2:14">
      <c r="B524" s="165"/>
      <c r="C524" s="150"/>
      <c r="D524" s="150"/>
      <c r="E524" s="150"/>
      <c r="F524" s="150"/>
      <c r="G524" s="150"/>
      <c r="H524" s="150"/>
      <c r="I524" s="150"/>
      <c r="J524" s="150"/>
      <c r="K524" s="150"/>
      <c r="L524" s="151"/>
      <c r="M524" s="150"/>
      <c r="N524" s="166"/>
    </row>
    <row r="525" spans="2:14">
      <c r="B525" s="167"/>
      <c r="C525" s="153"/>
      <c r="D525" s="372" t="s">
        <v>208</v>
      </c>
      <c r="E525" s="372"/>
      <c r="F525" s="372"/>
      <c r="G525" s="372"/>
      <c r="H525" s="372"/>
      <c r="I525" s="372"/>
      <c r="J525" s="372"/>
      <c r="K525" s="150"/>
      <c r="L525" s="151" t="s">
        <v>11</v>
      </c>
      <c r="M525" s="150"/>
      <c r="N525" s="166"/>
    </row>
    <row r="526" spans="2:14">
      <c r="B526" s="165"/>
      <c r="C526" s="150"/>
      <c r="D526" s="150"/>
      <c r="E526" s="150"/>
      <c r="F526" s="150"/>
      <c r="G526" s="150"/>
      <c r="H526" s="150"/>
      <c r="I526" s="150"/>
      <c r="J526" s="150"/>
      <c r="K526" s="150"/>
      <c r="L526" s="151"/>
      <c r="M526" s="150"/>
      <c r="N526" s="166"/>
    </row>
    <row r="527" spans="2:14">
      <c r="B527" s="165"/>
      <c r="C527" s="160" t="s">
        <v>12</v>
      </c>
      <c r="D527" s="150"/>
      <c r="E527" s="150"/>
      <c r="F527" s="150"/>
      <c r="G527" s="150"/>
      <c r="H527" s="150"/>
      <c r="I527" s="150"/>
      <c r="J527" s="150"/>
      <c r="K527" s="150"/>
      <c r="L527" s="151"/>
      <c r="M527" s="150"/>
      <c r="N527" s="166"/>
    </row>
    <row r="528" spans="2:14">
      <c r="B528" s="165"/>
      <c r="C528" s="160" t="s">
        <v>13</v>
      </c>
      <c r="D528" s="150"/>
      <c r="E528" s="150"/>
      <c r="F528" s="150"/>
      <c r="G528" s="150"/>
      <c r="H528" s="150"/>
      <c r="I528" s="150"/>
      <c r="J528" s="150"/>
      <c r="K528" s="150"/>
      <c r="L528" s="151"/>
      <c r="M528" s="150"/>
      <c r="N528" s="166"/>
    </row>
    <row r="529" spans="2:14">
      <c r="B529" s="165"/>
      <c r="C529" s="160" t="s">
        <v>14</v>
      </c>
      <c r="D529" s="150"/>
      <c r="E529" s="150"/>
      <c r="F529" s="150"/>
      <c r="G529" s="374" t="s">
        <v>16</v>
      </c>
      <c r="H529" s="374"/>
      <c r="I529" s="374"/>
      <c r="J529" s="374"/>
      <c r="K529" s="374"/>
      <c r="L529" s="374"/>
      <c r="M529" s="150"/>
      <c r="N529" s="166"/>
    </row>
    <row r="530" spans="2:14">
      <c r="B530" s="165"/>
      <c r="C530" s="150"/>
      <c r="D530" s="150"/>
      <c r="E530" s="150"/>
      <c r="F530" s="150"/>
      <c r="G530" s="374"/>
      <c r="H530" s="374"/>
      <c r="I530" s="374"/>
      <c r="J530" s="374"/>
      <c r="K530" s="374"/>
      <c r="L530" s="374"/>
      <c r="M530" s="150"/>
      <c r="N530" s="166"/>
    </row>
    <row r="531" spans="2:14" ht="15" customHeight="1">
      <c r="B531" s="165"/>
      <c r="C531" s="150" t="s">
        <v>15</v>
      </c>
      <c r="D531" s="372"/>
      <c r="E531" s="372"/>
      <c r="F531" s="150"/>
      <c r="G531" s="375"/>
      <c r="H531" s="375"/>
      <c r="I531" s="375"/>
      <c r="J531" s="375"/>
      <c r="K531" s="375"/>
      <c r="L531" s="375"/>
      <c r="M531" s="150"/>
      <c r="N531" s="166"/>
    </row>
    <row r="532" spans="2:14" ht="6.75" customHeight="1" thickBot="1">
      <c r="B532" s="168"/>
      <c r="C532" s="169"/>
      <c r="D532" s="169"/>
      <c r="E532" s="169"/>
      <c r="F532" s="169"/>
      <c r="G532" s="169"/>
      <c r="H532" s="169"/>
      <c r="I532" s="169"/>
      <c r="J532" s="169"/>
      <c r="K532" s="169"/>
      <c r="L532" s="170"/>
      <c r="M532" s="169"/>
      <c r="N532" s="171"/>
    </row>
    <row r="533" spans="2:14" ht="7.5" customHeight="1" thickBot="1"/>
    <row r="534" spans="2:14" ht="6" customHeight="1">
      <c r="B534" s="161"/>
      <c r="C534" s="162"/>
      <c r="D534" s="162"/>
      <c r="E534" s="162"/>
      <c r="F534" s="162"/>
      <c r="G534" s="162"/>
      <c r="H534" s="162"/>
      <c r="I534" s="162"/>
      <c r="J534" s="162"/>
      <c r="K534" s="162"/>
      <c r="L534" s="163"/>
      <c r="M534" s="162"/>
      <c r="N534" s="164"/>
    </row>
    <row r="535" spans="2:14">
      <c r="B535" s="165"/>
      <c r="C535" s="159" t="s">
        <v>28</v>
      </c>
      <c r="D535" s="150"/>
      <c r="E535" s="150"/>
      <c r="F535" s="150"/>
      <c r="G535" s="150"/>
      <c r="H535" s="150"/>
      <c r="I535" s="150"/>
      <c r="J535" s="150"/>
      <c r="K535" s="150"/>
      <c r="L535" s="151">
        <v>135</v>
      </c>
      <c r="M535" s="150"/>
      <c r="N535" s="166"/>
    </row>
    <row r="536" spans="2:14">
      <c r="B536" s="165"/>
      <c r="C536" s="159" t="s">
        <v>27</v>
      </c>
      <c r="D536" s="150"/>
      <c r="E536" s="150"/>
      <c r="F536" s="150"/>
      <c r="G536" s="172" t="s">
        <v>29</v>
      </c>
      <c r="H536" s="371">
        <f ca="1">TODAY()</f>
        <v>40814</v>
      </c>
      <c r="I536" s="371"/>
      <c r="J536" s="371"/>
      <c r="K536" s="150"/>
      <c r="L536" s="151"/>
      <c r="M536" s="150"/>
      <c r="N536" s="166"/>
    </row>
    <row r="537" spans="2:14">
      <c r="B537" s="165"/>
      <c r="C537" s="150"/>
      <c r="D537" s="150"/>
      <c r="E537" s="150"/>
      <c r="F537" s="150"/>
      <c r="G537" s="150"/>
      <c r="H537" s="150"/>
      <c r="I537" s="150"/>
      <c r="J537" s="150"/>
      <c r="K537" s="150"/>
      <c r="L537" s="151"/>
      <c r="M537" s="150"/>
      <c r="N537" s="166"/>
    </row>
    <row r="538" spans="2:14" ht="13.5" thickBot="1">
      <c r="B538" s="165"/>
      <c r="C538" s="150" t="s">
        <v>8</v>
      </c>
      <c r="D538" s="150"/>
      <c r="E538" s="150"/>
      <c r="F538" s="150"/>
      <c r="G538" s="150"/>
      <c r="H538" s="150"/>
      <c r="I538" s="150"/>
      <c r="J538" s="150"/>
      <c r="K538" s="150"/>
      <c r="L538" s="151"/>
      <c r="M538" s="150"/>
      <c r="N538" s="166"/>
    </row>
    <row r="539" spans="2:14" ht="13.5" thickBot="1">
      <c r="B539" s="165"/>
      <c r="C539" s="150" t="s">
        <v>9</v>
      </c>
      <c r="D539" s="372" t="str">
        <f>'4th'!B44</f>
        <v>Brown, Taalor</v>
      </c>
      <c r="E539" s="372"/>
      <c r="F539" s="372"/>
      <c r="G539" s="372"/>
      <c r="H539" s="372"/>
      <c r="I539" s="372"/>
      <c r="J539" s="150" t="s">
        <v>10</v>
      </c>
      <c r="K539" s="150"/>
      <c r="L539" s="152">
        <f>'4th'!P44</f>
        <v>4200</v>
      </c>
      <c r="M539" s="150"/>
      <c r="N539" s="166"/>
    </row>
    <row r="540" spans="2:14">
      <c r="B540" s="165"/>
      <c r="C540" s="150"/>
      <c r="D540" s="150"/>
      <c r="E540" s="150"/>
      <c r="F540" s="150"/>
      <c r="G540" s="150"/>
      <c r="H540" s="150"/>
      <c r="I540" s="150"/>
      <c r="J540" s="150"/>
      <c r="K540" s="150"/>
      <c r="L540" s="151"/>
      <c r="M540" s="150"/>
      <c r="N540" s="166"/>
    </row>
    <row r="541" spans="2:14">
      <c r="B541" s="167"/>
      <c r="C541" s="153"/>
      <c r="D541" s="372" t="s">
        <v>208</v>
      </c>
      <c r="E541" s="372"/>
      <c r="F541" s="372"/>
      <c r="G541" s="372"/>
      <c r="H541" s="372"/>
      <c r="I541" s="372"/>
      <c r="J541" s="372"/>
      <c r="K541" s="150"/>
      <c r="L541" s="151" t="s">
        <v>11</v>
      </c>
      <c r="M541" s="150"/>
      <c r="N541" s="166"/>
    </row>
    <row r="542" spans="2:14">
      <c r="B542" s="165"/>
      <c r="C542" s="150"/>
      <c r="D542" s="150"/>
      <c r="E542" s="150"/>
      <c r="F542" s="150"/>
      <c r="G542" s="150"/>
      <c r="H542" s="150"/>
      <c r="I542" s="150"/>
      <c r="J542" s="150"/>
      <c r="K542" s="150"/>
      <c r="L542" s="151"/>
      <c r="M542" s="150"/>
      <c r="N542" s="166"/>
    </row>
    <row r="543" spans="2:14">
      <c r="B543" s="165"/>
      <c r="C543" s="160" t="s">
        <v>12</v>
      </c>
      <c r="D543" s="150"/>
      <c r="E543" s="150"/>
      <c r="F543" s="150"/>
      <c r="G543" s="150"/>
      <c r="H543" s="150"/>
      <c r="I543" s="150"/>
      <c r="J543" s="150"/>
      <c r="K543" s="150"/>
      <c r="L543" s="151"/>
      <c r="M543" s="150"/>
      <c r="N543" s="166"/>
    </row>
    <row r="544" spans="2:14">
      <c r="B544" s="165"/>
      <c r="C544" s="160" t="s">
        <v>13</v>
      </c>
      <c r="D544" s="150"/>
      <c r="E544" s="150"/>
      <c r="F544" s="150"/>
      <c r="G544" s="150"/>
      <c r="H544" s="150"/>
      <c r="I544" s="150"/>
      <c r="J544" s="150"/>
      <c r="K544" s="150"/>
      <c r="L544" s="151"/>
      <c r="M544" s="150"/>
      <c r="N544" s="166"/>
    </row>
    <row r="545" spans="2:14">
      <c r="B545" s="165"/>
      <c r="C545" s="160" t="s">
        <v>14</v>
      </c>
      <c r="D545" s="150"/>
      <c r="E545" s="150"/>
      <c r="F545" s="150"/>
      <c r="G545" s="374" t="s">
        <v>16</v>
      </c>
      <c r="H545" s="374"/>
      <c r="I545" s="374"/>
      <c r="J545" s="374"/>
      <c r="K545" s="374"/>
      <c r="L545" s="374"/>
      <c r="M545" s="150"/>
      <c r="N545" s="166"/>
    </row>
    <row r="546" spans="2:14" ht="7.5" customHeight="1">
      <c r="B546" s="165"/>
      <c r="C546" s="150"/>
      <c r="D546" s="150"/>
      <c r="E546" s="150"/>
      <c r="F546" s="150"/>
      <c r="G546" s="374"/>
      <c r="H546" s="374"/>
      <c r="I546" s="374"/>
      <c r="J546" s="374"/>
      <c r="K546" s="374"/>
      <c r="L546" s="374"/>
      <c r="M546" s="150"/>
      <c r="N546" s="166"/>
    </row>
    <row r="547" spans="2:14" ht="15" customHeight="1">
      <c r="B547" s="165"/>
      <c r="C547" s="150" t="s">
        <v>15</v>
      </c>
      <c r="D547" s="372"/>
      <c r="E547" s="372"/>
      <c r="F547" s="150"/>
      <c r="G547" s="375"/>
      <c r="H547" s="375"/>
      <c r="I547" s="375"/>
      <c r="J547" s="375"/>
      <c r="K547" s="375"/>
      <c r="L547" s="375"/>
      <c r="M547" s="150"/>
      <c r="N547" s="166"/>
    </row>
    <row r="548" spans="2:14" ht="13.5" thickBot="1">
      <c r="B548" s="168"/>
      <c r="C548" s="169"/>
      <c r="D548" s="169"/>
      <c r="E548" s="169"/>
      <c r="F548" s="169"/>
      <c r="G548" s="169"/>
      <c r="H548" s="169"/>
      <c r="I548" s="169"/>
      <c r="J548" s="169"/>
      <c r="K548" s="169"/>
      <c r="L548" s="170"/>
      <c r="M548" s="169"/>
      <c r="N548" s="171"/>
    </row>
    <row r="549" spans="2:14" ht="4.5" customHeight="1"/>
    <row r="550" spans="2:14" ht="4.5" customHeight="1" thickBot="1">
      <c r="B550" s="145"/>
      <c r="C550" s="146"/>
      <c r="D550" s="146"/>
      <c r="E550" s="146"/>
      <c r="F550" s="146"/>
      <c r="G550" s="146"/>
      <c r="H550" s="146"/>
      <c r="I550" s="146"/>
      <c r="J550" s="146"/>
      <c r="K550" s="146"/>
      <c r="L550" s="147"/>
      <c r="M550" s="146"/>
      <c r="N550" s="148"/>
    </row>
    <row r="551" spans="2:14">
      <c r="B551" s="161"/>
      <c r="C551" s="175" t="s">
        <v>28</v>
      </c>
      <c r="D551" s="162"/>
      <c r="E551" s="162"/>
      <c r="F551" s="162"/>
      <c r="G551" s="162"/>
      <c r="H551" s="162"/>
      <c r="I551" s="162"/>
      <c r="J551" s="162"/>
      <c r="K551" s="162"/>
      <c r="L551" s="163">
        <v>136</v>
      </c>
      <c r="M551" s="162"/>
      <c r="N551" s="164"/>
    </row>
    <row r="552" spans="2:14">
      <c r="B552" s="165"/>
      <c r="C552" s="159" t="s">
        <v>27</v>
      </c>
      <c r="D552" s="150"/>
      <c r="E552" s="150"/>
      <c r="F552" s="150"/>
      <c r="G552" s="172" t="s">
        <v>29</v>
      </c>
      <c r="H552" s="371">
        <f ca="1">TODAY()</f>
        <v>40814</v>
      </c>
      <c r="I552" s="371"/>
      <c r="J552" s="371"/>
      <c r="K552" s="150"/>
      <c r="L552" s="151"/>
      <c r="M552" s="150"/>
      <c r="N552" s="166"/>
    </row>
    <row r="553" spans="2:14" ht="6.75" customHeight="1">
      <c r="B553" s="165"/>
      <c r="C553" s="150"/>
      <c r="D553" s="150"/>
      <c r="E553" s="150"/>
      <c r="F553" s="150"/>
      <c r="G553" s="150"/>
      <c r="H553" s="150"/>
      <c r="I553" s="150"/>
      <c r="J553" s="150"/>
      <c r="K553" s="150"/>
      <c r="L553" s="151"/>
      <c r="M553" s="150"/>
      <c r="N553" s="166"/>
    </row>
    <row r="554" spans="2:14" ht="13.5" thickBot="1">
      <c r="B554" s="165"/>
      <c r="C554" s="150" t="s">
        <v>8</v>
      </c>
      <c r="D554" s="150"/>
      <c r="E554" s="150"/>
      <c r="F554" s="150"/>
      <c r="G554" s="150"/>
      <c r="H554" s="150"/>
      <c r="I554" s="150"/>
      <c r="J554" s="150"/>
      <c r="K554" s="150"/>
      <c r="L554" s="151"/>
      <c r="M554" s="150"/>
      <c r="N554" s="166"/>
    </row>
    <row r="555" spans="2:14" ht="13.5" thickBot="1">
      <c r="B555" s="165"/>
      <c r="C555" s="150" t="s">
        <v>9</v>
      </c>
      <c r="D555" s="372">
        <f>'4th'!B46</f>
        <v>0</v>
      </c>
      <c r="E555" s="372"/>
      <c r="F555" s="372"/>
      <c r="G555" s="372"/>
      <c r="H555" s="372"/>
      <c r="I555" s="372"/>
      <c r="J555" s="150" t="s">
        <v>10</v>
      </c>
      <c r="K555" s="150"/>
      <c r="L555" s="152">
        <f>'4th'!P46</f>
        <v>0</v>
      </c>
      <c r="M555" s="150"/>
      <c r="N555" s="166"/>
    </row>
    <row r="556" spans="2:14" ht="6.75" customHeight="1">
      <c r="B556" s="165"/>
      <c r="C556" s="150"/>
      <c r="D556" s="150"/>
      <c r="E556" s="150"/>
      <c r="F556" s="150"/>
      <c r="G556" s="150"/>
      <c r="H556" s="150"/>
      <c r="I556" s="150"/>
      <c r="J556" s="150"/>
      <c r="K556" s="150"/>
      <c r="L556" s="151"/>
      <c r="M556" s="150"/>
      <c r="N556" s="166"/>
    </row>
    <row r="557" spans="2:14">
      <c r="B557" s="167"/>
      <c r="C557" s="153"/>
      <c r="D557" s="372" t="s">
        <v>44</v>
      </c>
      <c r="E557" s="372"/>
      <c r="F557" s="372"/>
      <c r="G557" s="372"/>
      <c r="H557" s="372"/>
      <c r="I557" s="372"/>
      <c r="J557" s="372"/>
      <c r="K557" s="150"/>
      <c r="L557" s="151" t="s">
        <v>11</v>
      </c>
      <c r="M557" s="150"/>
      <c r="N557" s="166"/>
    </row>
    <row r="558" spans="2:14">
      <c r="B558" s="165"/>
      <c r="C558" s="150"/>
      <c r="D558" s="150"/>
      <c r="E558" s="150"/>
      <c r="F558" s="150"/>
      <c r="G558" s="150"/>
      <c r="H558" s="150"/>
      <c r="I558" s="150"/>
      <c r="J558" s="150"/>
      <c r="K558" s="150"/>
      <c r="L558" s="151"/>
      <c r="M558" s="150"/>
      <c r="N558" s="166"/>
    </row>
    <row r="559" spans="2:14">
      <c r="B559" s="165"/>
      <c r="C559" s="160" t="s">
        <v>12</v>
      </c>
      <c r="D559" s="150"/>
      <c r="E559" s="150"/>
      <c r="F559" s="150"/>
      <c r="G559" s="150"/>
      <c r="H559" s="150"/>
      <c r="I559" s="150"/>
      <c r="J559" s="150"/>
      <c r="K559" s="150"/>
      <c r="L559" s="151"/>
      <c r="M559" s="150"/>
      <c r="N559" s="166"/>
    </row>
    <row r="560" spans="2:14">
      <c r="B560" s="165"/>
      <c r="C560" s="160" t="s">
        <v>13</v>
      </c>
      <c r="D560" s="150"/>
      <c r="E560" s="150"/>
      <c r="F560" s="150"/>
      <c r="G560" s="150"/>
      <c r="H560" s="150"/>
      <c r="I560" s="150"/>
      <c r="J560" s="150"/>
      <c r="K560" s="150"/>
      <c r="L560" s="151"/>
      <c r="M560" s="150"/>
      <c r="N560" s="166"/>
    </row>
    <row r="561" spans="2:14">
      <c r="B561" s="165"/>
      <c r="C561" s="160" t="s">
        <v>14</v>
      </c>
      <c r="D561" s="150"/>
      <c r="E561" s="150"/>
      <c r="F561" s="150"/>
      <c r="G561" s="374" t="s">
        <v>16</v>
      </c>
      <c r="H561" s="374"/>
      <c r="I561" s="374"/>
      <c r="J561" s="374"/>
      <c r="K561" s="374"/>
      <c r="L561" s="374"/>
      <c r="M561" s="150"/>
      <c r="N561" s="166"/>
    </row>
    <row r="562" spans="2:14" ht="7.5" customHeight="1">
      <c r="B562" s="165"/>
      <c r="C562" s="150"/>
      <c r="D562" s="150"/>
      <c r="E562" s="150"/>
      <c r="F562" s="150"/>
      <c r="G562" s="374"/>
      <c r="H562" s="374"/>
      <c r="I562" s="374"/>
      <c r="J562" s="374"/>
      <c r="K562" s="374"/>
      <c r="L562" s="374"/>
      <c r="M562" s="150"/>
      <c r="N562" s="166"/>
    </row>
    <row r="563" spans="2:14" ht="15" customHeight="1">
      <c r="B563" s="165"/>
      <c r="C563" s="150" t="s">
        <v>15</v>
      </c>
      <c r="D563" s="372"/>
      <c r="E563" s="372"/>
      <c r="F563" s="150"/>
      <c r="G563" s="375"/>
      <c r="H563" s="375"/>
      <c r="I563" s="375"/>
      <c r="J563" s="375"/>
      <c r="K563" s="375"/>
      <c r="L563" s="375"/>
      <c r="M563" s="150"/>
      <c r="N563" s="166"/>
    </row>
    <row r="564" spans="2:14" ht="13.5" thickBot="1">
      <c r="B564" s="168"/>
      <c r="C564" s="169"/>
      <c r="D564" s="169"/>
      <c r="E564" s="169"/>
      <c r="F564" s="169"/>
      <c r="G564" s="169"/>
      <c r="H564" s="169"/>
      <c r="I564" s="169"/>
      <c r="J564" s="169"/>
      <c r="K564" s="169"/>
      <c r="L564" s="170"/>
      <c r="M564" s="169"/>
      <c r="N564" s="171"/>
    </row>
    <row r="565" spans="2:14">
      <c r="B565" s="161"/>
      <c r="C565" s="175" t="s">
        <v>28</v>
      </c>
      <c r="D565" s="162"/>
      <c r="E565" s="162"/>
      <c r="F565" s="162"/>
      <c r="G565" s="162"/>
      <c r="H565" s="162"/>
      <c r="I565" s="162"/>
      <c r="J565" s="162"/>
      <c r="K565" s="162"/>
      <c r="L565" s="163">
        <v>136</v>
      </c>
      <c r="M565" s="162"/>
      <c r="N565" s="164"/>
    </row>
    <row r="566" spans="2:14">
      <c r="B566" s="165"/>
      <c r="C566" s="159" t="s">
        <v>27</v>
      </c>
      <c r="D566" s="150"/>
      <c r="E566" s="150"/>
      <c r="F566" s="150"/>
      <c r="G566" s="172" t="s">
        <v>29</v>
      </c>
      <c r="H566" s="371">
        <f ca="1">TODAY()</f>
        <v>40814</v>
      </c>
      <c r="I566" s="371"/>
      <c r="J566" s="371"/>
      <c r="K566" s="150"/>
      <c r="L566" s="151"/>
      <c r="M566" s="150"/>
      <c r="N566" s="166"/>
    </row>
    <row r="567" spans="2:14" ht="6.75" customHeight="1">
      <c r="B567" s="165"/>
      <c r="C567" s="150"/>
      <c r="D567" s="150"/>
      <c r="E567" s="150"/>
      <c r="F567" s="150"/>
      <c r="G567" s="150"/>
      <c r="H567" s="150"/>
      <c r="I567" s="150"/>
      <c r="J567" s="150"/>
      <c r="K567" s="150"/>
      <c r="L567" s="151"/>
      <c r="M567" s="150"/>
      <c r="N567" s="166"/>
    </row>
    <row r="568" spans="2:14" ht="13.5" thickBot="1">
      <c r="B568" s="165"/>
      <c r="C568" s="150" t="s">
        <v>8</v>
      </c>
      <c r="D568" s="150"/>
      <c r="E568" s="150"/>
      <c r="F568" s="150"/>
      <c r="G568" s="150"/>
      <c r="H568" s="150"/>
      <c r="I568" s="150"/>
      <c r="J568" s="150"/>
      <c r="K568" s="150"/>
      <c r="L568" s="151"/>
      <c r="M568" s="150"/>
      <c r="N568" s="166"/>
    </row>
    <row r="569" spans="2:14" ht="13.5" thickBot="1">
      <c r="B569" s="165"/>
      <c r="C569" s="150" t="s">
        <v>9</v>
      </c>
      <c r="D569" s="372">
        <f>'4th'!B47</f>
        <v>0</v>
      </c>
      <c r="E569" s="372"/>
      <c r="F569" s="372"/>
      <c r="G569" s="372"/>
      <c r="H569" s="372"/>
      <c r="I569" s="372"/>
      <c r="J569" s="150" t="s">
        <v>10</v>
      </c>
      <c r="K569" s="150"/>
      <c r="L569" s="152">
        <f>'4th'!P47</f>
        <v>0</v>
      </c>
      <c r="M569" s="150"/>
      <c r="N569" s="166"/>
    </row>
    <row r="570" spans="2:14" ht="6.75" customHeight="1">
      <c r="B570" s="165"/>
      <c r="C570" s="150"/>
      <c r="D570" s="150"/>
      <c r="E570" s="150"/>
      <c r="F570" s="150"/>
      <c r="G570" s="150"/>
      <c r="H570" s="150"/>
      <c r="I570" s="150"/>
      <c r="J570" s="150"/>
      <c r="K570" s="150"/>
      <c r="L570" s="151"/>
      <c r="M570" s="150"/>
      <c r="N570" s="166"/>
    </row>
    <row r="571" spans="2:14">
      <c r="B571" s="167"/>
      <c r="C571" s="153"/>
      <c r="D571" s="372" t="s">
        <v>44</v>
      </c>
      <c r="E571" s="372"/>
      <c r="F571" s="372"/>
      <c r="G571" s="372"/>
      <c r="H571" s="372"/>
      <c r="I571" s="372"/>
      <c r="J571" s="372"/>
      <c r="K571" s="150"/>
      <c r="L571" s="151" t="s">
        <v>11</v>
      </c>
      <c r="M571" s="150"/>
      <c r="N571" s="166"/>
    </row>
    <row r="572" spans="2:14">
      <c r="B572" s="165"/>
      <c r="C572" s="150"/>
      <c r="D572" s="150"/>
      <c r="E572" s="150"/>
      <c r="F572" s="150"/>
      <c r="G572" s="150"/>
      <c r="H572" s="150"/>
      <c r="I572" s="150"/>
      <c r="J572" s="150"/>
      <c r="K572" s="150"/>
      <c r="L572" s="151"/>
      <c r="M572" s="150"/>
      <c r="N572" s="166"/>
    </row>
    <row r="573" spans="2:14">
      <c r="B573" s="165"/>
      <c r="C573" s="160" t="s">
        <v>12</v>
      </c>
      <c r="D573" s="150"/>
      <c r="E573" s="150"/>
      <c r="F573" s="150"/>
      <c r="G573" s="150"/>
      <c r="H573" s="150"/>
      <c r="I573" s="150"/>
      <c r="J573" s="150"/>
      <c r="K573" s="150"/>
      <c r="L573" s="151"/>
      <c r="M573" s="150"/>
      <c r="N573" s="166"/>
    </row>
    <row r="574" spans="2:14">
      <c r="B574" s="165"/>
      <c r="C574" s="160" t="s">
        <v>13</v>
      </c>
      <c r="D574" s="150"/>
      <c r="E574" s="150"/>
      <c r="F574" s="150"/>
      <c r="G574" s="150"/>
      <c r="H574" s="150"/>
      <c r="I574" s="150"/>
      <c r="J574" s="150"/>
      <c r="K574" s="150"/>
      <c r="L574" s="151"/>
      <c r="M574" s="150"/>
      <c r="N574" s="166"/>
    </row>
    <row r="575" spans="2:14">
      <c r="B575" s="165"/>
      <c r="C575" s="160" t="s">
        <v>14</v>
      </c>
      <c r="D575" s="150"/>
      <c r="E575" s="150"/>
      <c r="F575" s="150"/>
      <c r="G575" s="374" t="s">
        <v>16</v>
      </c>
      <c r="H575" s="374"/>
      <c r="I575" s="374"/>
      <c r="J575" s="374"/>
      <c r="K575" s="374"/>
      <c r="L575" s="374"/>
      <c r="M575" s="150"/>
      <c r="N575" s="166"/>
    </row>
    <row r="576" spans="2:14" ht="7.5" customHeight="1">
      <c r="B576" s="165"/>
      <c r="C576" s="150"/>
      <c r="D576" s="150"/>
      <c r="E576" s="150"/>
      <c r="F576" s="150"/>
      <c r="G576" s="374"/>
      <c r="H576" s="374"/>
      <c r="I576" s="374"/>
      <c r="J576" s="374"/>
      <c r="K576" s="374"/>
      <c r="L576" s="374"/>
      <c r="M576" s="150"/>
      <c r="N576" s="166"/>
    </row>
    <row r="577" spans="2:14" ht="15" customHeight="1">
      <c r="B577" s="165"/>
      <c r="C577" s="150" t="s">
        <v>15</v>
      </c>
      <c r="D577" s="372"/>
      <c r="E577" s="372"/>
      <c r="F577" s="150"/>
      <c r="G577" s="375"/>
      <c r="H577" s="375"/>
      <c r="I577" s="375"/>
      <c r="J577" s="375"/>
      <c r="K577" s="375"/>
      <c r="L577" s="375"/>
      <c r="M577" s="150"/>
      <c r="N577" s="166"/>
    </row>
    <row r="578" spans="2:14" ht="13.5" thickBot="1">
      <c r="B578" s="168"/>
      <c r="C578" s="169"/>
      <c r="D578" s="169"/>
      <c r="E578" s="169"/>
      <c r="F578" s="169"/>
      <c r="G578" s="169"/>
      <c r="H578" s="169"/>
      <c r="I578" s="169"/>
      <c r="J578" s="169"/>
      <c r="K578" s="169"/>
      <c r="L578" s="170"/>
      <c r="M578" s="169"/>
      <c r="N578" s="171"/>
    </row>
    <row r="579" spans="2:14" ht="13.5" thickBot="1"/>
    <row r="580" spans="2:14">
      <c r="B580" s="161"/>
      <c r="C580" s="175" t="s">
        <v>28</v>
      </c>
      <c r="D580" s="162"/>
      <c r="E580" s="162"/>
      <c r="F580" s="162"/>
      <c r="G580" s="162"/>
      <c r="H580" s="162"/>
      <c r="I580" s="162"/>
      <c r="J580" s="162"/>
      <c r="K580" s="162"/>
      <c r="L580" s="163">
        <v>136</v>
      </c>
      <c r="M580" s="162"/>
      <c r="N580" s="164"/>
    </row>
    <row r="581" spans="2:14">
      <c r="B581" s="165"/>
      <c r="C581" s="159" t="s">
        <v>27</v>
      </c>
      <c r="D581" s="150"/>
      <c r="E581" s="150"/>
      <c r="F581" s="150"/>
      <c r="G581" s="172" t="s">
        <v>29</v>
      </c>
      <c r="H581" s="371">
        <f ca="1">TODAY()</f>
        <v>40814</v>
      </c>
      <c r="I581" s="371"/>
      <c r="J581" s="371"/>
      <c r="K581" s="150"/>
      <c r="L581" s="151"/>
      <c r="M581" s="150"/>
      <c r="N581" s="166"/>
    </row>
    <row r="582" spans="2:14" ht="6.75" customHeight="1">
      <c r="B582" s="165"/>
      <c r="C582" s="150"/>
      <c r="D582" s="150"/>
      <c r="E582" s="150"/>
      <c r="F582" s="150"/>
      <c r="G582" s="150"/>
      <c r="H582" s="150"/>
      <c r="I582" s="150"/>
      <c r="J582" s="150"/>
      <c r="K582" s="150"/>
      <c r="L582" s="151"/>
      <c r="M582" s="150"/>
      <c r="N582" s="166"/>
    </row>
    <row r="583" spans="2:14" ht="13.5" thickBot="1">
      <c r="B583" s="165"/>
      <c r="C583" s="150" t="s">
        <v>8</v>
      </c>
      <c r="D583" s="150"/>
      <c r="E583" s="150"/>
      <c r="F583" s="150"/>
      <c r="G583" s="150"/>
      <c r="H583" s="150"/>
      <c r="I583" s="150"/>
      <c r="J583" s="150"/>
      <c r="K583" s="150"/>
      <c r="L583" s="151"/>
      <c r="M583" s="150"/>
      <c r="N583" s="166"/>
    </row>
    <row r="584" spans="2:14" ht="13.5" thickBot="1">
      <c r="B584" s="165"/>
      <c r="C584" s="150" t="s">
        <v>9</v>
      </c>
      <c r="D584" s="372">
        <f>'4th'!B48</f>
        <v>0</v>
      </c>
      <c r="E584" s="372"/>
      <c r="F584" s="372"/>
      <c r="G584" s="372"/>
      <c r="H584" s="372"/>
      <c r="I584" s="372"/>
      <c r="J584" s="150" t="s">
        <v>10</v>
      </c>
      <c r="K584" s="150"/>
      <c r="L584" s="152">
        <f>'4th'!P48</f>
        <v>0</v>
      </c>
      <c r="M584" s="150"/>
      <c r="N584" s="166"/>
    </row>
    <row r="585" spans="2:14" ht="6.75" customHeight="1">
      <c r="B585" s="165"/>
      <c r="C585" s="150"/>
      <c r="D585" s="150"/>
      <c r="E585" s="150"/>
      <c r="F585" s="150"/>
      <c r="G585" s="150"/>
      <c r="H585" s="150"/>
      <c r="I585" s="150"/>
      <c r="J585" s="150"/>
      <c r="K585" s="150"/>
      <c r="L585" s="151"/>
      <c r="M585" s="150"/>
      <c r="N585" s="166"/>
    </row>
    <row r="586" spans="2:14">
      <c r="B586" s="167"/>
      <c r="C586" s="153"/>
      <c r="D586" s="372" t="s">
        <v>44</v>
      </c>
      <c r="E586" s="372"/>
      <c r="F586" s="372"/>
      <c r="G586" s="372"/>
      <c r="H586" s="372"/>
      <c r="I586" s="372"/>
      <c r="J586" s="372"/>
      <c r="K586" s="150"/>
      <c r="L586" s="151" t="s">
        <v>11</v>
      </c>
      <c r="M586" s="150"/>
      <c r="N586" s="166"/>
    </row>
    <row r="587" spans="2:14">
      <c r="B587" s="165"/>
      <c r="C587" s="150"/>
      <c r="D587" s="150"/>
      <c r="E587" s="150"/>
      <c r="F587" s="150"/>
      <c r="G587" s="150"/>
      <c r="H587" s="150"/>
      <c r="I587" s="150"/>
      <c r="J587" s="150"/>
      <c r="K587" s="150"/>
      <c r="L587" s="151"/>
      <c r="M587" s="150"/>
      <c r="N587" s="166"/>
    </row>
    <row r="588" spans="2:14">
      <c r="B588" s="165"/>
      <c r="C588" s="160" t="s">
        <v>12</v>
      </c>
      <c r="D588" s="150"/>
      <c r="E588" s="150"/>
      <c r="F588" s="150"/>
      <c r="G588" s="150"/>
      <c r="H588" s="150"/>
      <c r="I588" s="150"/>
      <c r="J588" s="150"/>
      <c r="K588" s="150"/>
      <c r="L588" s="151"/>
      <c r="M588" s="150"/>
      <c r="N588" s="166"/>
    </row>
    <row r="589" spans="2:14">
      <c r="B589" s="165"/>
      <c r="C589" s="160" t="s">
        <v>13</v>
      </c>
      <c r="D589" s="150"/>
      <c r="E589" s="150"/>
      <c r="F589" s="150"/>
      <c r="G589" s="150"/>
      <c r="H589" s="150"/>
      <c r="I589" s="150"/>
      <c r="J589" s="150"/>
      <c r="K589" s="150"/>
      <c r="L589" s="151"/>
      <c r="M589" s="150"/>
      <c r="N589" s="166"/>
    </row>
    <row r="590" spans="2:14">
      <c r="B590" s="165"/>
      <c r="C590" s="160" t="s">
        <v>14</v>
      </c>
      <c r="D590" s="150"/>
      <c r="E590" s="150"/>
      <c r="F590" s="150"/>
      <c r="G590" s="374" t="s">
        <v>16</v>
      </c>
      <c r="H590" s="374"/>
      <c r="I590" s="374"/>
      <c r="J590" s="374"/>
      <c r="K590" s="374"/>
      <c r="L590" s="374"/>
      <c r="M590" s="150"/>
      <c r="N590" s="166"/>
    </row>
    <row r="591" spans="2:14" ht="7.5" customHeight="1">
      <c r="B591" s="165"/>
      <c r="C591" s="150"/>
      <c r="D591" s="150"/>
      <c r="E591" s="150"/>
      <c r="F591" s="150"/>
      <c r="G591" s="374"/>
      <c r="H591" s="374"/>
      <c r="I591" s="374"/>
      <c r="J591" s="374"/>
      <c r="K591" s="374"/>
      <c r="L591" s="374"/>
      <c r="M591" s="150"/>
      <c r="N591" s="166"/>
    </row>
    <row r="592" spans="2:14" ht="15" customHeight="1">
      <c r="B592" s="165"/>
      <c r="C592" s="150" t="s">
        <v>15</v>
      </c>
      <c r="D592" s="372"/>
      <c r="E592" s="372"/>
      <c r="F592" s="150"/>
      <c r="G592" s="375"/>
      <c r="H592" s="375"/>
      <c r="I592" s="375"/>
      <c r="J592" s="375"/>
      <c r="K592" s="375"/>
      <c r="L592" s="375"/>
      <c r="M592" s="150"/>
      <c r="N592" s="166"/>
    </row>
    <row r="593" spans="2:14" ht="13.5" thickBot="1">
      <c r="B593" s="168"/>
      <c r="C593" s="169"/>
      <c r="D593" s="169"/>
      <c r="E593" s="169"/>
      <c r="F593" s="169"/>
      <c r="G593" s="169"/>
      <c r="H593" s="169"/>
      <c r="I593" s="169"/>
      <c r="J593" s="169"/>
      <c r="K593" s="169"/>
      <c r="L593" s="170"/>
      <c r="M593" s="169"/>
      <c r="N593" s="171"/>
    </row>
    <row r="594" spans="2:14" ht="13.5" thickBot="1"/>
    <row r="595" spans="2:14">
      <c r="B595" s="161"/>
      <c r="C595" s="175" t="s">
        <v>28</v>
      </c>
      <c r="D595" s="162"/>
      <c r="E595" s="162"/>
      <c r="F595" s="162"/>
      <c r="G595" s="162"/>
      <c r="H595" s="162"/>
      <c r="I595" s="162"/>
      <c r="J595" s="162"/>
      <c r="K595" s="162"/>
      <c r="L595" s="163">
        <v>136</v>
      </c>
      <c r="M595" s="162"/>
      <c r="N595" s="164"/>
    </row>
    <row r="596" spans="2:14">
      <c r="B596" s="165"/>
      <c r="C596" s="159" t="s">
        <v>27</v>
      </c>
      <c r="D596" s="150"/>
      <c r="E596" s="150"/>
      <c r="F596" s="150"/>
      <c r="G596" s="172" t="s">
        <v>29</v>
      </c>
      <c r="H596" s="371">
        <f ca="1">TODAY()</f>
        <v>40814</v>
      </c>
      <c r="I596" s="371"/>
      <c r="J596" s="371"/>
      <c r="K596" s="150"/>
      <c r="L596" s="151"/>
      <c r="M596" s="150"/>
      <c r="N596" s="166"/>
    </row>
    <row r="597" spans="2:14" ht="6.75" customHeight="1">
      <c r="B597" s="165"/>
      <c r="C597" s="150"/>
      <c r="D597" s="150"/>
      <c r="E597" s="150"/>
      <c r="F597" s="150"/>
      <c r="G597" s="150"/>
      <c r="H597" s="150"/>
      <c r="I597" s="150"/>
      <c r="J597" s="150"/>
      <c r="K597" s="150"/>
      <c r="L597" s="151"/>
      <c r="M597" s="150"/>
      <c r="N597" s="166"/>
    </row>
    <row r="598" spans="2:14" ht="13.5" thickBot="1">
      <c r="B598" s="165"/>
      <c r="C598" s="150" t="s">
        <v>8</v>
      </c>
      <c r="D598" s="150"/>
      <c r="E598" s="150"/>
      <c r="F598" s="150"/>
      <c r="G598" s="150"/>
      <c r="H598" s="150"/>
      <c r="I598" s="150"/>
      <c r="J598" s="150"/>
      <c r="K598" s="150"/>
      <c r="L598" s="151"/>
      <c r="M598" s="150"/>
      <c r="N598" s="166"/>
    </row>
    <row r="599" spans="2:14" ht="13.5" thickBot="1">
      <c r="B599" s="165"/>
      <c r="C599" s="150" t="s">
        <v>9</v>
      </c>
      <c r="D599" s="372">
        <f>'4th'!B49</f>
        <v>0</v>
      </c>
      <c r="E599" s="372"/>
      <c r="F599" s="372"/>
      <c r="G599" s="372"/>
      <c r="H599" s="372"/>
      <c r="I599" s="372"/>
      <c r="J599" s="150" t="s">
        <v>10</v>
      </c>
      <c r="K599" s="150"/>
      <c r="L599" s="152">
        <f>'4th'!P49</f>
        <v>0</v>
      </c>
      <c r="M599" s="150"/>
      <c r="N599" s="166"/>
    </row>
    <row r="600" spans="2:14" ht="6.75" customHeight="1">
      <c r="B600" s="165"/>
      <c r="C600" s="150"/>
      <c r="D600" s="150"/>
      <c r="E600" s="150"/>
      <c r="F600" s="150"/>
      <c r="G600" s="150"/>
      <c r="H600" s="150"/>
      <c r="I600" s="150"/>
      <c r="J600" s="150"/>
      <c r="K600" s="150"/>
      <c r="L600" s="151"/>
      <c r="M600" s="150"/>
      <c r="N600" s="166"/>
    </row>
    <row r="601" spans="2:14">
      <c r="B601" s="167"/>
      <c r="C601" s="153"/>
      <c r="D601" s="372" t="s">
        <v>44</v>
      </c>
      <c r="E601" s="372"/>
      <c r="F601" s="372"/>
      <c r="G601" s="372"/>
      <c r="H601" s="372"/>
      <c r="I601" s="372"/>
      <c r="J601" s="372"/>
      <c r="K601" s="150"/>
      <c r="L601" s="151" t="s">
        <v>11</v>
      </c>
      <c r="M601" s="150"/>
      <c r="N601" s="166"/>
    </row>
    <row r="602" spans="2:14">
      <c r="B602" s="165"/>
      <c r="C602" s="150"/>
      <c r="D602" s="150"/>
      <c r="E602" s="150"/>
      <c r="F602" s="150"/>
      <c r="G602" s="150"/>
      <c r="H602" s="150"/>
      <c r="I602" s="150"/>
      <c r="J602" s="150"/>
      <c r="K602" s="150"/>
      <c r="L602" s="151"/>
      <c r="M602" s="150"/>
      <c r="N602" s="166"/>
    </row>
    <row r="603" spans="2:14">
      <c r="B603" s="165"/>
      <c r="C603" s="160" t="s">
        <v>12</v>
      </c>
      <c r="D603" s="150"/>
      <c r="E603" s="150"/>
      <c r="F603" s="150"/>
      <c r="G603" s="150"/>
      <c r="H603" s="150"/>
      <c r="I603" s="150"/>
      <c r="J603" s="150"/>
      <c r="K603" s="150"/>
      <c r="L603" s="151"/>
      <c r="M603" s="150"/>
      <c r="N603" s="166"/>
    </row>
    <row r="604" spans="2:14">
      <c r="B604" s="165"/>
      <c r="C604" s="160" t="s">
        <v>13</v>
      </c>
      <c r="D604" s="150"/>
      <c r="E604" s="150"/>
      <c r="F604" s="150"/>
      <c r="G604" s="150"/>
      <c r="H604" s="150"/>
      <c r="I604" s="150"/>
      <c r="J604" s="150"/>
      <c r="K604" s="150"/>
      <c r="L604" s="151"/>
      <c r="M604" s="150"/>
      <c r="N604" s="166"/>
    </row>
    <row r="605" spans="2:14">
      <c r="B605" s="165"/>
      <c r="C605" s="160" t="s">
        <v>14</v>
      </c>
      <c r="D605" s="150"/>
      <c r="E605" s="150"/>
      <c r="F605" s="150"/>
      <c r="G605" s="374" t="s">
        <v>16</v>
      </c>
      <c r="H605" s="374"/>
      <c r="I605" s="374"/>
      <c r="J605" s="374"/>
      <c r="K605" s="374"/>
      <c r="L605" s="374"/>
      <c r="M605" s="150"/>
      <c r="N605" s="166"/>
    </row>
    <row r="606" spans="2:14" ht="7.5" customHeight="1">
      <c r="B606" s="165"/>
      <c r="C606" s="150"/>
      <c r="D606" s="150"/>
      <c r="E606" s="150"/>
      <c r="F606" s="150"/>
      <c r="G606" s="374"/>
      <c r="H606" s="374"/>
      <c r="I606" s="374"/>
      <c r="J606" s="374"/>
      <c r="K606" s="374"/>
      <c r="L606" s="374"/>
      <c r="M606" s="150"/>
      <c r="N606" s="166"/>
    </row>
    <row r="607" spans="2:14" ht="15" customHeight="1">
      <c r="B607" s="165"/>
      <c r="C607" s="150" t="s">
        <v>15</v>
      </c>
      <c r="D607" s="372"/>
      <c r="E607" s="372"/>
      <c r="F607" s="150"/>
      <c r="G607" s="375"/>
      <c r="H607" s="375"/>
      <c r="I607" s="375"/>
      <c r="J607" s="375"/>
      <c r="K607" s="375"/>
      <c r="L607" s="375"/>
      <c r="M607" s="150"/>
      <c r="N607" s="166"/>
    </row>
    <row r="608" spans="2:14" ht="13.5" thickBot="1">
      <c r="B608" s="168"/>
      <c r="C608" s="169"/>
      <c r="D608" s="169"/>
      <c r="E608" s="169"/>
      <c r="F608" s="169"/>
      <c r="G608" s="169"/>
      <c r="H608" s="169"/>
      <c r="I608" s="169"/>
      <c r="J608" s="169"/>
      <c r="K608" s="169"/>
      <c r="L608" s="170"/>
      <c r="M608" s="169"/>
      <c r="N608" s="171"/>
    </row>
    <row r="609" spans="2:14" ht="13.5" thickBot="1"/>
    <row r="610" spans="2:14">
      <c r="B610" s="161"/>
      <c r="C610" s="175" t="s">
        <v>28</v>
      </c>
      <c r="D610" s="162"/>
      <c r="E610" s="162"/>
      <c r="F610" s="162"/>
      <c r="G610" s="162"/>
      <c r="H610" s="162"/>
      <c r="I610" s="162"/>
      <c r="J610" s="162"/>
      <c r="K610" s="162"/>
      <c r="L610" s="163">
        <v>136</v>
      </c>
      <c r="M610" s="162"/>
      <c r="N610" s="164"/>
    </row>
    <row r="611" spans="2:14">
      <c r="B611" s="165"/>
      <c r="C611" s="159" t="s">
        <v>27</v>
      </c>
      <c r="D611" s="150"/>
      <c r="E611" s="150"/>
      <c r="F611" s="150"/>
      <c r="G611" s="172" t="s">
        <v>29</v>
      </c>
      <c r="H611" s="371">
        <f ca="1">TODAY()</f>
        <v>40814</v>
      </c>
      <c r="I611" s="371"/>
      <c r="J611" s="371"/>
      <c r="K611" s="150"/>
      <c r="L611" s="151"/>
      <c r="M611" s="150"/>
      <c r="N611" s="166"/>
    </row>
    <row r="612" spans="2:14" ht="6.75" customHeight="1">
      <c r="B612" s="165"/>
      <c r="C612" s="150"/>
      <c r="D612" s="150"/>
      <c r="E612" s="150"/>
      <c r="F612" s="150"/>
      <c r="G612" s="150"/>
      <c r="H612" s="150"/>
      <c r="I612" s="150"/>
      <c r="J612" s="150"/>
      <c r="K612" s="150"/>
      <c r="L612" s="151"/>
      <c r="M612" s="150"/>
      <c r="N612" s="166"/>
    </row>
    <row r="613" spans="2:14" ht="13.5" thickBot="1">
      <c r="B613" s="165"/>
      <c r="C613" s="150" t="s">
        <v>8</v>
      </c>
      <c r="D613" s="150"/>
      <c r="E613" s="150"/>
      <c r="F613" s="150"/>
      <c r="G613" s="150"/>
      <c r="H613" s="150"/>
      <c r="I613" s="150"/>
      <c r="J613" s="150"/>
      <c r="K613" s="150"/>
      <c r="L613" s="151"/>
      <c r="M613" s="150"/>
      <c r="N613" s="166"/>
    </row>
    <row r="614" spans="2:14" ht="13.5" thickBot="1">
      <c r="B614" s="165"/>
      <c r="C614" s="150" t="s">
        <v>9</v>
      </c>
      <c r="D614" s="372">
        <f>'4th'!B50</f>
        <v>0</v>
      </c>
      <c r="E614" s="372"/>
      <c r="F614" s="372"/>
      <c r="G614" s="372"/>
      <c r="H614" s="372"/>
      <c r="I614" s="372"/>
      <c r="J614" s="150" t="s">
        <v>10</v>
      </c>
      <c r="K614" s="150"/>
      <c r="L614" s="152">
        <f>'4th'!P50</f>
        <v>0</v>
      </c>
      <c r="M614" s="150"/>
      <c r="N614" s="166"/>
    </row>
    <row r="615" spans="2:14" ht="6.75" customHeight="1">
      <c r="B615" s="165"/>
      <c r="C615" s="150"/>
      <c r="D615" s="150"/>
      <c r="E615" s="150"/>
      <c r="F615" s="150"/>
      <c r="G615" s="150"/>
      <c r="H615" s="150"/>
      <c r="I615" s="150"/>
      <c r="J615" s="150"/>
      <c r="K615" s="150"/>
      <c r="L615" s="151"/>
      <c r="M615" s="150"/>
      <c r="N615" s="166"/>
    </row>
    <row r="616" spans="2:14">
      <c r="B616" s="167"/>
      <c r="C616" s="153"/>
      <c r="D616" s="372" t="s">
        <v>44</v>
      </c>
      <c r="E616" s="372"/>
      <c r="F616" s="372"/>
      <c r="G616" s="372"/>
      <c r="H616" s="372"/>
      <c r="I616" s="372"/>
      <c r="J616" s="372"/>
      <c r="K616" s="150"/>
      <c r="L616" s="151" t="s">
        <v>11</v>
      </c>
      <c r="M616" s="150"/>
      <c r="N616" s="166"/>
    </row>
    <row r="617" spans="2:14">
      <c r="B617" s="165"/>
      <c r="C617" s="150"/>
      <c r="D617" s="150"/>
      <c r="E617" s="150"/>
      <c r="F617" s="150"/>
      <c r="G617" s="150"/>
      <c r="H617" s="150"/>
      <c r="I617" s="150"/>
      <c r="J617" s="150"/>
      <c r="K617" s="150"/>
      <c r="L617" s="151"/>
      <c r="M617" s="150"/>
      <c r="N617" s="166"/>
    </row>
    <row r="618" spans="2:14">
      <c r="B618" s="165"/>
      <c r="C618" s="160" t="s">
        <v>12</v>
      </c>
      <c r="D618" s="150"/>
      <c r="E618" s="150"/>
      <c r="F618" s="150"/>
      <c r="G618" s="150"/>
      <c r="H618" s="150"/>
      <c r="I618" s="150"/>
      <c r="J618" s="150"/>
      <c r="K618" s="150"/>
      <c r="L618" s="151"/>
      <c r="M618" s="150"/>
      <c r="N618" s="166"/>
    </row>
    <row r="619" spans="2:14">
      <c r="B619" s="165"/>
      <c r="C619" s="160" t="s">
        <v>13</v>
      </c>
      <c r="D619" s="150"/>
      <c r="E619" s="150"/>
      <c r="F619" s="150"/>
      <c r="G619" s="150"/>
      <c r="H619" s="150"/>
      <c r="I619" s="150"/>
      <c r="J619" s="150"/>
      <c r="K619" s="150"/>
      <c r="L619" s="151"/>
      <c r="M619" s="150"/>
      <c r="N619" s="166"/>
    </row>
    <row r="620" spans="2:14">
      <c r="B620" s="165"/>
      <c r="C620" s="160" t="s">
        <v>14</v>
      </c>
      <c r="D620" s="150"/>
      <c r="E620" s="150"/>
      <c r="F620" s="150"/>
      <c r="G620" s="374" t="s">
        <v>16</v>
      </c>
      <c r="H620" s="374"/>
      <c r="I620" s="374"/>
      <c r="J620" s="374"/>
      <c r="K620" s="374"/>
      <c r="L620" s="374"/>
      <c r="M620" s="150"/>
      <c r="N620" s="166"/>
    </row>
    <row r="621" spans="2:14" ht="7.5" customHeight="1">
      <c r="B621" s="165"/>
      <c r="C621" s="150"/>
      <c r="D621" s="150"/>
      <c r="E621" s="150"/>
      <c r="F621" s="150"/>
      <c r="G621" s="374"/>
      <c r="H621" s="374"/>
      <c r="I621" s="374"/>
      <c r="J621" s="374"/>
      <c r="K621" s="374"/>
      <c r="L621" s="374"/>
      <c r="M621" s="150"/>
      <c r="N621" s="166"/>
    </row>
    <row r="622" spans="2:14" ht="15" customHeight="1">
      <c r="B622" s="165"/>
      <c r="C622" s="150" t="s">
        <v>15</v>
      </c>
      <c r="D622" s="372"/>
      <c r="E622" s="372"/>
      <c r="F622" s="150"/>
      <c r="G622" s="375"/>
      <c r="H622" s="375"/>
      <c r="I622" s="375"/>
      <c r="J622" s="375"/>
      <c r="K622" s="375"/>
      <c r="L622" s="375"/>
      <c r="M622" s="150"/>
      <c r="N622" s="166"/>
    </row>
    <row r="623" spans="2:14" ht="13.5" thickBot="1">
      <c r="B623" s="168"/>
      <c r="C623" s="169"/>
      <c r="D623" s="169"/>
      <c r="E623" s="169"/>
      <c r="F623" s="169"/>
      <c r="G623" s="169"/>
      <c r="H623" s="169"/>
      <c r="I623" s="169"/>
      <c r="J623" s="169"/>
      <c r="K623" s="169"/>
      <c r="L623" s="170"/>
      <c r="M623" s="169"/>
      <c r="N623" s="171"/>
    </row>
  </sheetData>
  <mergeCells count="200">
    <mergeCell ref="G605:L607"/>
    <mergeCell ref="D607:E607"/>
    <mergeCell ref="H611:J611"/>
    <mergeCell ref="D614:I614"/>
    <mergeCell ref="D616:J616"/>
    <mergeCell ref="G620:L622"/>
    <mergeCell ref="D622:E622"/>
    <mergeCell ref="D586:J586"/>
    <mergeCell ref="G590:L592"/>
    <mergeCell ref="D592:E592"/>
    <mergeCell ref="H596:J596"/>
    <mergeCell ref="D599:I599"/>
    <mergeCell ref="D601:J601"/>
    <mergeCell ref="D569:I569"/>
    <mergeCell ref="D571:J571"/>
    <mergeCell ref="G575:L577"/>
    <mergeCell ref="D577:E577"/>
    <mergeCell ref="H581:J581"/>
    <mergeCell ref="D584:I584"/>
    <mergeCell ref="H552:J552"/>
    <mergeCell ref="D555:I555"/>
    <mergeCell ref="D557:J557"/>
    <mergeCell ref="G561:L563"/>
    <mergeCell ref="D563:E563"/>
    <mergeCell ref="H566:J566"/>
    <mergeCell ref="G529:L531"/>
    <mergeCell ref="D531:E531"/>
    <mergeCell ref="H536:J536"/>
    <mergeCell ref="D539:I539"/>
    <mergeCell ref="D541:J541"/>
    <mergeCell ref="G545:L547"/>
    <mergeCell ref="D547:E547"/>
    <mergeCell ref="D509:J509"/>
    <mergeCell ref="G513:L515"/>
    <mergeCell ref="D515:E515"/>
    <mergeCell ref="H520:J520"/>
    <mergeCell ref="D523:I523"/>
    <mergeCell ref="D525:J525"/>
    <mergeCell ref="D492:I492"/>
    <mergeCell ref="D494:J494"/>
    <mergeCell ref="G498:L500"/>
    <mergeCell ref="D500:E500"/>
    <mergeCell ref="H504:J504"/>
    <mergeCell ref="D507:I507"/>
    <mergeCell ref="H473:J473"/>
    <mergeCell ref="D476:I476"/>
    <mergeCell ref="D478:J478"/>
    <mergeCell ref="G482:L484"/>
    <mergeCell ref="D484:E484"/>
    <mergeCell ref="H489:J489"/>
    <mergeCell ref="G450:L452"/>
    <mergeCell ref="D452:E452"/>
    <mergeCell ref="H457:J457"/>
    <mergeCell ref="D460:I460"/>
    <mergeCell ref="D462:J462"/>
    <mergeCell ref="G466:L468"/>
    <mergeCell ref="D468:E468"/>
    <mergeCell ref="D431:J431"/>
    <mergeCell ref="G435:L437"/>
    <mergeCell ref="D437:E437"/>
    <mergeCell ref="H441:J441"/>
    <mergeCell ref="D444:I444"/>
    <mergeCell ref="D446:J446"/>
    <mergeCell ref="D413:I413"/>
    <mergeCell ref="D415:J415"/>
    <mergeCell ref="G419:L421"/>
    <mergeCell ref="D421:E421"/>
    <mergeCell ref="H426:J426"/>
    <mergeCell ref="D429:I429"/>
    <mergeCell ref="H394:J394"/>
    <mergeCell ref="D397:I397"/>
    <mergeCell ref="D399:J399"/>
    <mergeCell ref="G403:L405"/>
    <mergeCell ref="D405:E405"/>
    <mergeCell ref="H410:J410"/>
    <mergeCell ref="G372:L374"/>
    <mergeCell ref="D374:E374"/>
    <mergeCell ref="H378:J378"/>
    <mergeCell ref="D381:I381"/>
    <mergeCell ref="D383:J383"/>
    <mergeCell ref="G387:L389"/>
    <mergeCell ref="D389:E389"/>
    <mergeCell ref="D353:J353"/>
    <mergeCell ref="G357:L359"/>
    <mergeCell ref="D359:E359"/>
    <mergeCell ref="H363:J363"/>
    <mergeCell ref="D366:I366"/>
    <mergeCell ref="D368:J368"/>
    <mergeCell ref="D336:I336"/>
    <mergeCell ref="D338:J338"/>
    <mergeCell ref="G342:L344"/>
    <mergeCell ref="D344:E344"/>
    <mergeCell ref="H348:J348"/>
    <mergeCell ref="D351:I351"/>
    <mergeCell ref="H318:J318"/>
    <mergeCell ref="D321:I321"/>
    <mergeCell ref="D323:J323"/>
    <mergeCell ref="G327:L329"/>
    <mergeCell ref="D329:E329"/>
    <mergeCell ref="H333:J333"/>
    <mergeCell ref="G298:L299"/>
    <mergeCell ref="D299:E299"/>
    <mergeCell ref="H303:J303"/>
    <mergeCell ref="D307:I307"/>
    <mergeCell ref="D309:J309"/>
    <mergeCell ref="G313:L315"/>
    <mergeCell ref="D315:E315"/>
    <mergeCell ref="D277:J277"/>
    <mergeCell ref="G282:L283"/>
    <mergeCell ref="D283:E283"/>
    <mergeCell ref="H287:J287"/>
    <mergeCell ref="D291:I291"/>
    <mergeCell ref="D293:J293"/>
    <mergeCell ref="D259:I259"/>
    <mergeCell ref="D261:J261"/>
    <mergeCell ref="G266:L267"/>
    <mergeCell ref="D267:E267"/>
    <mergeCell ref="H271:J271"/>
    <mergeCell ref="D275:I275"/>
    <mergeCell ref="H240:J240"/>
    <mergeCell ref="D244:I244"/>
    <mergeCell ref="D246:J246"/>
    <mergeCell ref="G250:L252"/>
    <mergeCell ref="D252:E252"/>
    <mergeCell ref="H256:J256"/>
    <mergeCell ref="G219:L220"/>
    <mergeCell ref="D220:E220"/>
    <mergeCell ref="H224:J224"/>
    <mergeCell ref="D228:I228"/>
    <mergeCell ref="D230:J230"/>
    <mergeCell ref="G234:L236"/>
    <mergeCell ref="D236:E236"/>
    <mergeCell ref="D198:J198"/>
    <mergeCell ref="G203:L204"/>
    <mergeCell ref="D204:E204"/>
    <mergeCell ref="H208:J208"/>
    <mergeCell ref="D212:I212"/>
    <mergeCell ref="D214:J214"/>
    <mergeCell ref="D181:I181"/>
    <mergeCell ref="D183:J183"/>
    <mergeCell ref="G188:L189"/>
    <mergeCell ref="D189:E189"/>
    <mergeCell ref="H193:J193"/>
    <mergeCell ref="D196:I196"/>
    <mergeCell ref="H161:J161"/>
    <mergeCell ref="D165:I165"/>
    <mergeCell ref="D167:J167"/>
    <mergeCell ref="G172:L173"/>
    <mergeCell ref="D173:E173"/>
    <mergeCell ref="H177:J177"/>
    <mergeCell ref="G140:L141"/>
    <mergeCell ref="D141:E141"/>
    <mergeCell ref="H145:J145"/>
    <mergeCell ref="D149:I149"/>
    <mergeCell ref="D151:J151"/>
    <mergeCell ref="G156:L157"/>
    <mergeCell ref="D157:E157"/>
    <mergeCell ref="D119:J119"/>
    <mergeCell ref="G123:L125"/>
    <mergeCell ref="D125:E125"/>
    <mergeCell ref="H129:J129"/>
    <mergeCell ref="D133:I133"/>
    <mergeCell ref="D135:J135"/>
    <mergeCell ref="D101:I101"/>
    <mergeCell ref="D103:J103"/>
    <mergeCell ref="G108:L109"/>
    <mergeCell ref="D109:E109"/>
    <mergeCell ref="H113:J113"/>
    <mergeCell ref="D117:I117"/>
    <mergeCell ref="H81:J81"/>
    <mergeCell ref="D85:I85"/>
    <mergeCell ref="D87:J87"/>
    <mergeCell ref="G92:L93"/>
    <mergeCell ref="D93:E93"/>
    <mergeCell ref="H97:J97"/>
    <mergeCell ref="G61:L62"/>
    <mergeCell ref="D62:E62"/>
    <mergeCell ref="H65:J65"/>
    <mergeCell ref="D69:I69"/>
    <mergeCell ref="D71:J71"/>
    <mergeCell ref="G76:L77"/>
    <mergeCell ref="D77:E77"/>
    <mergeCell ref="D40:J40"/>
    <mergeCell ref="G45:L46"/>
    <mergeCell ref="D46:E46"/>
    <mergeCell ref="H50:J50"/>
    <mergeCell ref="D54:I54"/>
    <mergeCell ref="D56:J56"/>
    <mergeCell ref="D22:I22"/>
    <mergeCell ref="D24:J24"/>
    <mergeCell ref="G29:L30"/>
    <mergeCell ref="D30:E30"/>
    <mergeCell ref="H34:J34"/>
    <mergeCell ref="D38:I38"/>
    <mergeCell ref="H2:J2"/>
    <mergeCell ref="D6:I6"/>
    <mergeCell ref="D8:J8"/>
    <mergeCell ref="G13:L14"/>
    <mergeCell ref="D14:E14"/>
    <mergeCell ref="H18:J18"/>
  </mergeCells>
  <pageMargins left="0.5" right="0.5" top="0.5" bottom="0.5" header="0.5" footer="0.5"/>
  <pageSetup orientation="portrait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dimension ref="A1:P51"/>
  <sheetViews>
    <sheetView tabSelected="1" workbookViewId="0">
      <selection activeCell="J25" sqref="J25"/>
    </sheetView>
  </sheetViews>
  <sheetFormatPr defaultRowHeight="11.25"/>
  <cols>
    <col min="1" max="1" width="1.85546875" style="8" bestFit="1" customWidth="1"/>
    <col min="2" max="2" width="18.85546875" style="5" bestFit="1" customWidth="1"/>
    <col min="3" max="7" width="2.7109375" style="244" bestFit="1" customWidth="1"/>
    <col min="8" max="8" width="3.5703125" style="244" bestFit="1" customWidth="1"/>
    <col min="9" max="9" width="4.5703125" style="244" customWidth="1"/>
    <col min="10" max="10" width="6.85546875" style="244" bestFit="1" customWidth="1"/>
    <col min="11" max="11" width="7.140625" style="5" bestFit="1" customWidth="1"/>
    <col min="12" max="12" width="9.85546875" style="5" bestFit="1" customWidth="1"/>
    <col min="13" max="13" width="10.28515625" style="5" bestFit="1" customWidth="1"/>
    <col min="14" max="14" width="9.85546875" style="7" customWidth="1"/>
    <col min="15" max="16" width="10.85546875" style="5" bestFit="1" customWidth="1"/>
    <col min="17" max="16384" width="9.140625" style="8"/>
  </cols>
  <sheetData>
    <row r="1" spans="1:16">
      <c r="A1" s="104"/>
      <c r="B1" s="173" t="s">
        <v>29</v>
      </c>
      <c r="G1" s="192"/>
      <c r="H1" s="192"/>
      <c r="I1" s="393" t="s">
        <v>51</v>
      </c>
      <c r="J1" s="394"/>
      <c r="K1" s="394"/>
      <c r="L1" s="356"/>
      <c r="M1" s="356"/>
      <c r="N1" s="356"/>
      <c r="O1" s="191"/>
      <c r="P1" s="193"/>
    </row>
    <row r="2" spans="1:16" ht="13.5" customHeight="1" thickBot="1">
      <c r="A2" s="109"/>
      <c r="B2" s="5" t="s">
        <v>0</v>
      </c>
      <c r="C2" s="243" t="s">
        <v>1</v>
      </c>
      <c r="D2" s="183"/>
      <c r="E2" s="183"/>
      <c r="F2" s="183"/>
      <c r="G2" s="183"/>
      <c r="H2" s="183"/>
      <c r="I2" s="183"/>
      <c r="J2" s="183"/>
      <c r="K2" s="244" t="s">
        <v>7</v>
      </c>
      <c r="L2" s="243" t="s">
        <v>5</v>
      </c>
      <c r="M2" s="243" t="s">
        <v>6</v>
      </c>
      <c r="N2" s="182" t="s">
        <v>26</v>
      </c>
      <c r="O2" s="180" t="s">
        <v>7</v>
      </c>
      <c r="P2" s="195" t="s">
        <v>25</v>
      </c>
    </row>
    <row r="3" spans="1:16" ht="13.5" customHeight="1" thickBot="1">
      <c r="A3" s="361" t="s">
        <v>17</v>
      </c>
      <c r="B3" s="362"/>
      <c r="C3" s="296"/>
      <c r="D3" s="296"/>
      <c r="E3" s="296"/>
      <c r="F3" s="296"/>
      <c r="G3" s="296"/>
      <c r="H3" s="296"/>
      <c r="I3" s="286" t="s">
        <v>48</v>
      </c>
      <c r="J3" s="286"/>
      <c r="K3" s="245"/>
      <c r="L3" s="336"/>
      <c r="M3" s="336"/>
      <c r="N3" s="335"/>
      <c r="O3" s="334"/>
      <c r="P3" s="299"/>
    </row>
    <row r="4" spans="1:16">
      <c r="A4" s="111">
        <v>1</v>
      </c>
      <c r="B4" s="341" t="s">
        <v>126</v>
      </c>
      <c r="C4" s="313">
        <v>19</v>
      </c>
      <c r="D4" s="313">
        <v>21</v>
      </c>
      <c r="E4" s="313">
        <v>15</v>
      </c>
      <c r="F4" s="313">
        <v>22</v>
      </c>
      <c r="G4" s="313">
        <v>20</v>
      </c>
      <c r="H4" s="283">
        <f>SUM(C4:G4)</f>
        <v>97</v>
      </c>
      <c r="I4" s="305">
        <v>5</v>
      </c>
      <c r="J4" s="305">
        <f>IF(I4=5,120,IF(I4=4,96,IF(I4=3,72,IF(I4-2,48))))</f>
        <v>120</v>
      </c>
      <c r="K4" s="36">
        <f>H4/J4</f>
        <v>0.80833333333333335</v>
      </c>
      <c r="L4" s="271">
        <v>11900</v>
      </c>
      <c r="M4" s="37">
        <f>IF(K4&gt;0.79,L4*1,IF(K4&lt;0.79,L4*K4))</f>
        <v>11900</v>
      </c>
      <c r="N4" s="301"/>
      <c r="O4" s="311">
        <f>M4+N4</f>
        <v>11900</v>
      </c>
      <c r="P4" s="112">
        <f>ROUND(O4,-2)</f>
        <v>11900</v>
      </c>
    </row>
    <row r="5" spans="1:16">
      <c r="A5" s="113">
        <v>2</v>
      </c>
      <c r="B5" s="341" t="s">
        <v>127</v>
      </c>
      <c r="C5" s="246">
        <v>23</v>
      </c>
      <c r="D5" s="246">
        <v>23</v>
      </c>
      <c r="E5" s="246">
        <v>23</v>
      </c>
      <c r="F5" s="246">
        <v>20</v>
      </c>
      <c r="G5" s="246">
        <v>24</v>
      </c>
      <c r="H5" s="247">
        <f t="shared" ref="H5:H44" si="0">SUM(C5:G5)</f>
        <v>113</v>
      </c>
      <c r="I5" s="305">
        <v>5</v>
      </c>
      <c r="J5" s="305">
        <f t="shared" ref="J5:J8" si="1">IF(I5=5,120,IF(I5=4,96,IF(I5=3,72,IF(I5-2,48))))</f>
        <v>120</v>
      </c>
      <c r="K5" s="15">
        <f t="shared" ref="K5:K8" si="2">H5/J5</f>
        <v>0.94166666666666665</v>
      </c>
      <c r="L5" s="271">
        <v>11900</v>
      </c>
      <c r="M5" s="16">
        <f t="shared" ref="M5:M8" si="3">IF(K5&gt;0.79,L5*1,IF(K5&lt;0.79,L5*K5))</f>
        <v>11900</v>
      </c>
      <c r="N5" s="187"/>
      <c r="O5" s="248">
        <f t="shared" ref="O5:O44" si="4">M5+N5</f>
        <v>11900</v>
      </c>
      <c r="P5" s="114">
        <f t="shared" ref="P5:P8" si="5">ROUND(O5,-2)</f>
        <v>11900</v>
      </c>
    </row>
    <row r="6" spans="1:16">
      <c r="A6" s="113">
        <v>3</v>
      </c>
      <c r="B6" s="341" t="s">
        <v>128</v>
      </c>
      <c r="C6" s="246">
        <v>22</v>
      </c>
      <c r="D6" s="246">
        <v>24</v>
      </c>
      <c r="E6" s="246">
        <v>22</v>
      </c>
      <c r="F6" s="246">
        <v>21</v>
      </c>
      <c r="G6" s="246">
        <v>24</v>
      </c>
      <c r="H6" s="247">
        <f t="shared" si="0"/>
        <v>113</v>
      </c>
      <c r="I6" s="305">
        <v>5</v>
      </c>
      <c r="J6" s="305">
        <f t="shared" si="1"/>
        <v>120</v>
      </c>
      <c r="K6" s="15">
        <f t="shared" si="2"/>
        <v>0.94166666666666665</v>
      </c>
      <c r="L6" s="271">
        <v>11900</v>
      </c>
      <c r="M6" s="16">
        <f t="shared" si="3"/>
        <v>11900</v>
      </c>
      <c r="N6" s="187"/>
      <c r="O6" s="248">
        <f t="shared" si="4"/>
        <v>11900</v>
      </c>
      <c r="P6" s="114">
        <f t="shared" si="5"/>
        <v>11900</v>
      </c>
    </row>
    <row r="7" spans="1:16">
      <c r="A7" s="113">
        <v>4</v>
      </c>
      <c r="B7" s="341" t="s">
        <v>129</v>
      </c>
      <c r="C7" s="246">
        <v>23</v>
      </c>
      <c r="D7" s="246">
        <v>24</v>
      </c>
      <c r="E7" s="246">
        <v>22</v>
      </c>
      <c r="F7" s="246">
        <v>20</v>
      </c>
      <c r="G7" s="246">
        <v>24</v>
      </c>
      <c r="H7" s="247">
        <f t="shared" si="0"/>
        <v>113</v>
      </c>
      <c r="I7" s="305">
        <v>5</v>
      </c>
      <c r="J7" s="305">
        <f t="shared" si="1"/>
        <v>120</v>
      </c>
      <c r="K7" s="15">
        <f t="shared" si="2"/>
        <v>0.94166666666666665</v>
      </c>
      <c r="L7" s="271">
        <v>11900</v>
      </c>
      <c r="M7" s="16">
        <f t="shared" si="3"/>
        <v>11900</v>
      </c>
      <c r="N7" s="187"/>
      <c r="O7" s="248">
        <f t="shared" si="4"/>
        <v>11900</v>
      </c>
      <c r="P7" s="114">
        <f t="shared" si="5"/>
        <v>11900</v>
      </c>
    </row>
    <row r="8" spans="1:16" ht="12" thickBot="1">
      <c r="A8" s="115">
        <v>5</v>
      </c>
      <c r="B8" s="341" t="s">
        <v>130</v>
      </c>
      <c r="C8" s="304">
        <v>20</v>
      </c>
      <c r="D8" s="304">
        <v>17</v>
      </c>
      <c r="E8" s="304">
        <v>18</v>
      </c>
      <c r="F8" s="304">
        <v>19</v>
      </c>
      <c r="G8" s="304">
        <v>23</v>
      </c>
      <c r="H8" s="327">
        <f t="shared" si="0"/>
        <v>97</v>
      </c>
      <c r="I8" s="305">
        <v>5</v>
      </c>
      <c r="J8" s="323">
        <f t="shared" si="1"/>
        <v>120</v>
      </c>
      <c r="K8" s="52">
        <f t="shared" si="2"/>
        <v>0.80833333333333335</v>
      </c>
      <c r="L8" s="271">
        <v>11900</v>
      </c>
      <c r="M8" s="54">
        <f t="shared" si="3"/>
        <v>11900</v>
      </c>
      <c r="N8" s="295"/>
      <c r="O8" s="293">
        <f t="shared" si="4"/>
        <v>11900</v>
      </c>
      <c r="P8" s="116">
        <f t="shared" si="5"/>
        <v>11900</v>
      </c>
    </row>
    <row r="9" spans="1:16" ht="12.75" customHeight="1" thickBot="1">
      <c r="A9" s="363" t="s">
        <v>18</v>
      </c>
      <c r="B9" s="364"/>
      <c r="C9" s="318"/>
      <c r="D9" s="318"/>
      <c r="E9" s="318"/>
      <c r="F9" s="318"/>
      <c r="G9" s="318"/>
      <c r="H9" s="318"/>
      <c r="I9" s="318"/>
      <c r="J9" s="318"/>
      <c r="K9" s="64"/>
      <c r="L9" s="66"/>
      <c r="M9" s="316"/>
      <c r="N9" s="316"/>
      <c r="O9" s="291"/>
      <c r="P9" s="329"/>
    </row>
    <row r="10" spans="1:16">
      <c r="A10" s="111">
        <v>1</v>
      </c>
      <c r="B10" s="341" t="s">
        <v>131</v>
      </c>
      <c r="C10" s="337">
        <v>19</v>
      </c>
      <c r="D10" s="337">
        <v>19</v>
      </c>
      <c r="E10" s="288">
        <v>20</v>
      </c>
      <c r="F10" s="288">
        <v>22</v>
      </c>
      <c r="G10" s="288"/>
      <c r="H10" s="283">
        <f t="shared" si="0"/>
        <v>80</v>
      </c>
      <c r="I10" s="305">
        <v>4</v>
      </c>
      <c r="J10" s="305">
        <f>IF(I10=5,120,IF(I10=4,96,IF(I10=3,72,IF(I10-2,48))))</f>
        <v>96</v>
      </c>
      <c r="K10" s="36">
        <f>H10/J10</f>
        <v>0.83333333333333337</v>
      </c>
      <c r="L10" s="289">
        <v>5600</v>
      </c>
      <c r="M10" s="37">
        <f>IF(K10&gt;0.79,L10*1,IF(K10&lt;0.79,L10*K10))</f>
        <v>5600</v>
      </c>
      <c r="N10" s="301"/>
      <c r="O10" s="311">
        <f t="shared" si="4"/>
        <v>5600</v>
      </c>
      <c r="P10" s="112">
        <f>ROUND(O10,-2)</f>
        <v>5600</v>
      </c>
    </row>
    <row r="11" spans="1:16">
      <c r="A11" s="113">
        <v>2</v>
      </c>
      <c r="B11" s="341" t="s">
        <v>132</v>
      </c>
      <c r="C11" s="249">
        <v>21</v>
      </c>
      <c r="D11" s="249">
        <v>21</v>
      </c>
      <c r="E11" s="249">
        <v>22</v>
      </c>
      <c r="F11" s="249">
        <v>22</v>
      </c>
      <c r="G11" s="249"/>
      <c r="H11" s="247">
        <f t="shared" si="0"/>
        <v>86</v>
      </c>
      <c r="I11" s="305">
        <v>4</v>
      </c>
      <c r="J11" s="305">
        <f t="shared" ref="J11:J14" si="6">IF(I11=5,120,IF(I11=4,96,IF(I11=3,72,IF(I11-2,48))))</f>
        <v>96</v>
      </c>
      <c r="K11" s="15">
        <f t="shared" ref="K11:K14" si="7">H11/J11</f>
        <v>0.89583333333333337</v>
      </c>
      <c r="L11" s="289">
        <v>5600</v>
      </c>
      <c r="M11" s="16">
        <f t="shared" ref="M11:M14" si="8">IF(K11&gt;0.79,L11*1,IF(K11&lt;0.79,L11*K11))</f>
        <v>5600</v>
      </c>
      <c r="N11" s="301"/>
      <c r="O11" s="248">
        <f t="shared" si="4"/>
        <v>5600</v>
      </c>
      <c r="P11" s="114">
        <f t="shared" ref="P11:P14" si="9">ROUND(O11,-2)</f>
        <v>5600</v>
      </c>
    </row>
    <row r="12" spans="1:16">
      <c r="A12" s="113">
        <v>3</v>
      </c>
      <c r="B12" s="341" t="s">
        <v>133</v>
      </c>
      <c r="C12" s="249">
        <v>23</v>
      </c>
      <c r="D12" s="249">
        <v>23</v>
      </c>
      <c r="E12" s="249">
        <v>24</v>
      </c>
      <c r="F12" s="249">
        <v>23</v>
      </c>
      <c r="G12" s="249"/>
      <c r="H12" s="247">
        <f t="shared" si="0"/>
        <v>93</v>
      </c>
      <c r="I12" s="305">
        <v>4</v>
      </c>
      <c r="J12" s="305">
        <f t="shared" si="6"/>
        <v>96</v>
      </c>
      <c r="K12" s="15">
        <f t="shared" si="7"/>
        <v>0.96875</v>
      </c>
      <c r="L12" s="289">
        <v>5600</v>
      </c>
      <c r="M12" s="16">
        <f t="shared" si="8"/>
        <v>5600</v>
      </c>
      <c r="N12" s="301"/>
      <c r="O12" s="248">
        <f t="shared" si="4"/>
        <v>5600</v>
      </c>
      <c r="P12" s="114">
        <f t="shared" si="9"/>
        <v>5600</v>
      </c>
    </row>
    <row r="13" spans="1:16">
      <c r="A13" s="113">
        <v>4</v>
      </c>
      <c r="B13" s="341"/>
      <c r="C13" s="249"/>
      <c r="D13" s="249"/>
      <c r="E13" s="249"/>
      <c r="F13" s="249"/>
      <c r="G13" s="249"/>
      <c r="H13" s="247">
        <f t="shared" si="0"/>
        <v>0</v>
      </c>
      <c r="I13" s="305">
        <v>4</v>
      </c>
      <c r="J13" s="305">
        <f t="shared" si="6"/>
        <v>96</v>
      </c>
      <c r="K13" s="15">
        <f t="shared" si="7"/>
        <v>0</v>
      </c>
      <c r="L13" s="289">
        <v>5600</v>
      </c>
      <c r="M13" s="16">
        <f t="shared" si="8"/>
        <v>0</v>
      </c>
      <c r="N13" s="301"/>
      <c r="O13" s="248">
        <f t="shared" si="4"/>
        <v>0</v>
      </c>
      <c r="P13" s="114">
        <f t="shared" si="9"/>
        <v>0</v>
      </c>
    </row>
    <row r="14" spans="1:16" ht="12" thickBot="1">
      <c r="A14" s="115">
        <v>5</v>
      </c>
      <c r="B14" s="341" t="s">
        <v>134</v>
      </c>
      <c r="C14" s="319">
        <v>16</v>
      </c>
      <c r="D14" s="319">
        <v>21</v>
      </c>
      <c r="E14" s="319">
        <v>23</v>
      </c>
      <c r="F14" s="319">
        <v>20</v>
      </c>
      <c r="G14" s="319"/>
      <c r="H14" s="327">
        <f t="shared" si="0"/>
        <v>80</v>
      </c>
      <c r="I14" s="305">
        <v>4</v>
      </c>
      <c r="J14" s="305">
        <f t="shared" si="6"/>
        <v>96</v>
      </c>
      <c r="K14" s="52">
        <f t="shared" si="7"/>
        <v>0.83333333333333337</v>
      </c>
      <c r="L14" s="289">
        <v>5600</v>
      </c>
      <c r="M14" s="54">
        <f t="shared" si="8"/>
        <v>5600</v>
      </c>
      <c r="N14" s="301"/>
      <c r="O14" s="293">
        <f t="shared" si="4"/>
        <v>5600</v>
      </c>
      <c r="P14" s="116">
        <f t="shared" si="9"/>
        <v>5600</v>
      </c>
    </row>
    <row r="15" spans="1:16" ht="12.75" customHeight="1" thickBot="1">
      <c r="A15" s="365" t="s">
        <v>19</v>
      </c>
      <c r="B15" s="366"/>
      <c r="C15" s="277"/>
      <c r="D15" s="277"/>
      <c r="E15" s="277"/>
      <c r="F15" s="277"/>
      <c r="G15" s="277"/>
      <c r="H15" s="277"/>
      <c r="I15" s="277"/>
      <c r="J15" s="277"/>
      <c r="K15" s="277"/>
      <c r="L15" s="60"/>
      <c r="M15" s="282"/>
      <c r="N15" s="282"/>
      <c r="O15" s="312"/>
      <c r="P15" s="314"/>
    </row>
    <row r="16" spans="1:16">
      <c r="A16" s="111">
        <v>1</v>
      </c>
      <c r="B16" s="341" t="s">
        <v>135</v>
      </c>
      <c r="C16" s="331">
        <v>14</v>
      </c>
      <c r="D16" s="331">
        <v>15</v>
      </c>
      <c r="E16" s="331">
        <v>19</v>
      </c>
      <c r="F16" s="331">
        <v>18</v>
      </c>
      <c r="G16" s="331">
        <v>20</v>
      </c>
      <c r="H16" s="283">
        <f t="shared" si="0"/>
        <v>86</v>
      </c>
      <c r="I16" s="305">
        <v>5</v>
      </c>
      <c r="J16" s="305">
        <f>IF(I16=5,120,IF(I16=4,96,IF(I16=3,72,IF(I16-2,48))))</f>
        <v>120</v>
      </c>
      <c r="K16" s="36">
        <f>H16/J16</f>
        <v>0.71666666666666667</v>
      </c>
      <c r="L16" s="315">
        <v>8600</v>
      </c>
      <c r="M16" s="37">
        <f>IF(K16&gt;0.79,L16*1,IF(K16&lt;0.79,L16*K16))</f>
        <v>6163.333333333333</v>
      </c>
      <c r="N16" s="301"/>
      <c r="O16" s="311">
        <f t="shared" si="4"/>
        <v>6163.333333333333</v>
      </c>
      <c r="P16" s="112">
        <f>ROUND(O16,-2)</f>
        <v>6200</v>
      </c>
    </row>
    <row r="17" spans="1:16">
      <c r="A17" s="113">
        <v>2</v>
      </c>
      <c r="B17" s="341" t="s">
        <v>136</v>
      </c>
      <c r="C17" s="250">
        <v>20</v>
      </c>
      <c r="D17" s="250">
        <v>24</v>
      </c>
      <c r="E17" s="250">
        <v>23</v>
      </c>
      <c r="F17" s="250">
        <v>23</v>
      </c>
      <c r="G17" s="250">
        <v>19</v>
      </c>
      <c r="H17" s="247">
        <f t="shared" si="0"/>
        <v>109</v>
      </c>
      <c r="I17" s="305">
        <v>5</v>
      </c>
      <c r="J17" s="305">
        <f t="shared" ref="J17:J20" si="10">IF(I17=5,120,IF(I17=4,96,IF(I17=3,72,IF(I17-2,48))))</f>
        <v>120</v>
      </c>
      <c r="K17" s="15">
        <f t="shared" ref="K17:K20" si="11">H17/J17</f>
        <v>0.90833333333333333</v>
      </c>
      <c r="L17" s="315">
        <v>8600</v>
      </c>
      <c r="M17" s="16">
        <f t="shared" ref="M17:M20" si="12">IF(K17&gt;0.79,L17*1,IF(K17&lt;0.79,L17*K17))</f>
        <v>8600</v>
      </c>
      <c r="N17" s="301"/>
      <c r="O17" s="248">
        <f t="shared" si="4"/>
        <v>8600</v>
      </c>
      <c r="P17" s="114">
        <f t="shared" ref="P17:P20" si="13">ROUND(O17,-2)</f>
        <v>8600</v>
      </c>
    </row>
    <row r="18" spans="1:16">
      <c r="A18" s="113">
        <v>3</v>
      </c>
      <c r="B18" s="341" t="s">
        <v>137</v>
      </c>
      <c r="C18" s="250">
        <v>20</v>
      </c>
      <c r="D18" s="250">
        <v>22</v>
      </c>
      <c r="E18" s="250">
        <v>22</v>
      </c>
      <c r="F18" s="250">
        <v>21</v>
      </c>
      <c r="G18" s="250">
        <v>21</v>
      </c>
      <c r="H18" s="247">
        <f t="shared" si="0"/>
        <v>106</v>
      </c>
      <c r="I18" s="305">
        <v>5</v>
      </c>
      <c r="J18" s="305">
        <f t="shared" si="10"/>
        <v>120</v>
      </c>
      <c r="K18" s="15">
        <f t="shared" si="11"/>
        <v>0.8833333333333333</v>
      </c>
      <c r="L18" s="315">
        <v>8600</v>
      </c>
      <c r="M18" s="16">
        <f t="shared" si="12"/>
        <v>8600</v>
      </c>
      <c r="N18" s="301"/>
      <c r="O18" s="248">
        <f t="shared" si="4"/>
        <v>8600</v>
      </c>
      <c r="P18" s="114">
        <f t="shared" si="13"/>
        <v>8600</v>
      </c>
    </row>
    <row r="19" spans="1:16">
      <c r="A19" s="113">
        <v>4</v>
      </c>
      <c r="B19" s="341" t="s">
        <v>138</v>
      </c>
      <c r="C19" s="250">
        <v>20</v>
      </c>
      <c r="D19" s="250">
        <v>22</v>
      </c>
      <c r="E19" s="250">
        <v>23</v>
      </c>
      <c r="F19" s="250">
        <v>23</v>
      </c>
      <c r="G19" s="250">
        <v>23</v>
      </c>
      <c r="H19" s="247">
        <f t="shared" si="0"/>
        <v>111</v>
      </c>
      <c r="I19" s="305">
        <v>5</v>
      </c>
      <c r="J19" s="305">
        <f t="shared" si="10"/>
        <v>120</v>
      </c>
      <c r="K19" s="15">
        <f t="shared" si="11"/>
        <v>0.92500000000000004</v>
      </c>
      <c r="L19" s="315">
        <v>8600</v>
      </c>
      <c r="M19" s="16">
        <f t="shared" si="12"/>
        <v>8600</v>
      </c>
      <c r="N19" s="301"/>
      <c r="O19" s="248">
        <f t="shared" si="4"/>
        <v>8600</v>
      </c>
      <c r="P19" s="114">
        <f t="shared" si="13"/>
        <v>8600</v>
      </c>
    </row>
    <row r="20" spans="1:16" ht="12" thickBot="1">
      <c r="A20" s="115">
        <v>5</v>
      </c>
      <c r="B20" s="341" t="s">
        <v>139</v>
      </c>
      <c r="C20" s="273">
        <v>14</v>
      </c>
      <c r="D20" s="273">
        <v>14</v>
      </c>
      <c r="E20" s="273">
        <v>22</v>
      </c>
      <c r="F20" s="273">
        <v>18</v>
      </c>
      <c r="G20" s="273">
        <v>15</v>
      </c>
      <c r="H20" s="327">
        <f t="shared" si="0"/>
        <v>83</v>
      </c>
      <c r="I20" s="305">
        <v>5</v>
      </c>
      <c r="J20" s="305">
        <f t="shared" si="10"/>
        <v>120</v>
      </c>
      <c r="K20" s="52">
        <f t="shared" si="11"/>
        <v>0.69166666666666665</v>
      </c>
      <c r="L20" s="315">
        <v>8600</v>
      </c>
      <c r="M20" s="54">
        <f t="shared" si="12"/>
        <v>5948.333333333333</v>
      </c>
      <c r="N20" s="301"/>
      <c r="O20" s="293">
        <f t="shared" si="4"/>
        <v>5948.333333333333</v>
      </c>
      <c r="P20" s="116">
        <f t="shared" si="13"/>
        <v>5900</v>
      </c>
    </row>
    <row r="21" spans="1:16" ht="12.75" customHeight="1" thickBot="1">
      <c r="A21" s="367" t="s">
        <v>20</v>
      </c>
      <c r="B21" s="368"/>
      <c r="C21" s="309"/>
      <c r="D21" s="309"/>
      <c r="E21" s="309"/>
      <c r="F21" s="309"/>
      <c r="G21" s="309"/>
      <c r="H21" s="309"/>
      <c r="I21" s="309"/>
      <c r="J21" s="309"/>
      <c r="K21" s="309"/>
      <c r="L21" s="73"/>
      <c r="M21" s="321"/>
      <c r="N21" s="321"/>
      <c r="O21" s="287"/>
      <c r="P21" s="294"/>
    </row>
    <row r="22" spans="1:16">
      <c r="A22" s="111">
        <v>1</v>
      </c>
      <c r="B22" s="341" t="s">
        <v>140</v>
      </c>
      <c r="C22" s="306">
        <v>24</v>
      </c>
      <c r="D22" s="306">
        <v>22</v>
      </c>
      <c r="E22" s="306">
        <v>24</v>
      </c>
      <c r="F22" s="306">
        <v>23</v>
      </c>
      <c r="G22" s="306"/>
      <c r="H22" s="283">
        <f t="shared" si="0"/>
        <v>93</v>
      </c>
      <c r="I22" s="305">
        <v>4</v>
      </c>
      <c r="J22" s="305">
        <f>IF(I22=5,120,IF(I22=4,96,IF(I22=3,72,IF(I22-2,48))))</f>
        <v>96</v>
      </c>
      <c r="K22" s="36">
        <f>H22/J22</f>
        <v>0.96875</v>
      </c>
      <c r="L22" s="303">
        <v>16900</v>
      </c>
      <c r="M22" s="37">
        <f>IF(K22&gt;0.79,L22*1,IF(K22&lt;0.79,L22*K22))</f>
        <v>16900</v>
      </c>
      <c r="N22" s="301">
        <v>500</v>
      </c>
      <c r="O22" s="311">
        <f t="shared" si="4"/>
        <v>17400</v>
      </c>
      <c r="P22" s="112">
        <f>ROUND(O22,-2)</f>
        <v>17400</v>
      </c>
    </row>
    <row r="23" spans="1:16">
      <c r="A23" s="113">
        <v>2</v>
      </c>
      <c r="B23" s="341" t="s">
        <v>141</v>
      </c>
      <c r="C23" s="306">
        <v>21</v>
      </c>
      <c r="D23" s="251">
        <v>19</v>
      </c>
      <c r="E23" s="251">
        <v>21</v>
      </c>
      <c r="F23" s="251">
        <v>21</v>
      </c>
      <c r="G23" s="251"/>
      <c r="H23" s="247">
        <f t="shared" si="0"/>
        <v>82</v>
      </c>
      <c r="I23" s="305">
        <v>4</v>
      </c>
      <c r="J23" s="305">
        <f t="shared" ref="J23:J26" si="14">IF(I23=5,120,IF(I23=4,96,IF(I23=3,72,IF(I23-2,48))))</f>
        <v>96</v>
      </c>
      <c r="K23" s="15">
        <f t="shared" ref="K23:K26" si="15">H23/J23</f>
        <v>0.85416666666666663</v>
      </c>
      <c r="L23" s="303">
        <v>16900</v>
      </c>
      <c r="M23" s="16">
        <f t="shared" ref="M23:M26" si="16">IF(K23&gt;0.79,L23*1,IF(K23&lt;0.79,L23*K23))</f>
        <v>16900</v>
      </c>
      <c r="N23" s="301">
        <v>500</v>
      </c>
      <c r="O23" s="248">
        <f t="shared" si="4"/>
        <v>17400</v>
      </c>
      <c r="P23" s="114">
        <f t="shared" ref="P23:P26" si="17">ROUND(O23,-2)</f>
        <v>17400</v>
      </c>
    </row>
    <row r="24" spans="1:16">
      <c r="A24" s="113">
        <v>3</v>
      </c>
      <c r="B24" s="341" t="s">
        <v>142</v>
      </c>
      <c r="C24" s="306">
        <v>24</v>
      </c>
      <c r="D24" s="251">
        <v>22</v>
      </c>
      <c r="E24" s="251">
        <v>23</v>
      </c>
      <c r="F24" s="251">
        <v>24</v>
      </c>
      <c r="G24" s="251"/>
      <c r="H24" s="247">
        <f t="shared" si="0"/>
        <v>93</v>
      </c>
      <c r="I24" s="305">
        <v>4</v>
      </c>
      <c r="J24" s="305">
        <f t="shared" si="14"/>
        <v>96</v>
      </c>
      <c r="K24" s="15">
        <f t="shared" si="15"/>
        <v>0.96875</v>
      </c>
      <c r="L24" s="303">
        <v>16900</v>
      </c>
      <c r="M24" s="16">
        <f t="shared" si="16"/>
        <v>16900</v>
      </c>
      <c r="N24" s="301">
        <v>500</v>
      </c>
      <c r="O24" s="248">
        <f t="shared" si="4"/>
        <v>17400</v>
      </c>
      <c r="P24" s="114">
        <f t="shared" si="17"/>
        <v>17400</v>
      </c>
    </row>
    <row r="25" spans="1:16">
      <c r="A25" s="113">
        <v>4</v>
      </c>
      <c r="B25" s="341"/>
      <c r="C25" s="306"/>
      <c r="D25" s="251"/>
      <c r="E25" s="251"/>
      <c r="F25" s="251"/>
      <c r="G25" s="251"/>
      <c r="H25" s="247">
        <f t="shared" si="0"/>
        <v>0</v>
      </c>
      <c r="I25" s="305">
        <v>4</v>
      </c>
      <c r="J25" s="305">
        <f t="shared" si="14"/>
        <v>96</v>
      </c>
      <c r="K25" s="15">
        <f t="shared" si="15"/>
        <v>0</v>
      </c>
      <c r="L25" s="303">
        <v>16900</v>
      </c>
      <c r="M25" s="16">
        <f t="shared" si="16"/>
        <v>0</v>
      </c>
      <c r="N25" s="301">
        <v>500</v>
      </c>
      <c r="O25" s="248">
        <f t="shared" si="4"/>
        <v>500</v>
      </c>
      <c r="P25" s="114">
        <f t="shared" si="17"/>
        <v>500</v>
      </c>
    </row>
    <row r="26" spans="1:16" ht="12" thickBot="1">
      <c r="A26" s="115">
        <v>5</v>
      </c>
      <c r="B26" s="341" t="s">
        <v>143</v>
      </c>
      <c r="C26" s="306">
        <v>24</v>
      </c>
      <c r="D26" s="325">
        <v>22</v>
      </c>
      <c r="E26" s="325">
        <v>24</v>
      </c>
      <c r="F26" s="325">
        <v>23</v>
      </c>
      <c r="G26" s="325"/>
      <c r="H26" s="327">
        <f t="shared" si="0"/>
        <v>93</v>
      </c>
      <c r="I26" s="305">
        <v>4</v>
      </c>
      <c r="J26" s="305">
        <f t="shared" si="14"/>
        <v>96</v>
      </c>
      <c r="K26" s="52">
        <f t="shared" si="15"/>
        <v>0.96875</v>
      </c>
      <c r="L26" s="303">
        <v>16900</v>
      </c>
      <c r="M26" s="54">
        <f t="shared" si="16"/>
        <v>16900</v>
      </c>
      <c r="N26" s="301">
        <v>500</v>
      </c>
      <c r="O26" s="293">
        <f t="shared" si="4"/>
        <v>17400</v>
      </c>
      <c r="P26" s="116">
        <f t="shared" si="17"/>
        <v>17400</v>
      </c>
    </row>
    <row r="27" spans="1:16" ht="12.75" customHeight="1" thickBot="1">
      <c r="A27" s="369" t="s">
        <v>21</v>
      </c>
      <c r="B27" s="370"/>
      <c r="C27" s="324"/>
      <c r="D27" s="324"/>
      <c r="E27" s="324"/>
      <c r="F27" s="324"/>
      <c r="G27" s="324"/>
      <c r="H27" s="324"/>
      <c r="I27" s="324"/>
      <c r="J27" s="324"/>
      <c r="K27" s="324"/>
      <c r="L27" s="80"/>
      <c r="M27" s="326"/>
      <c r="N27" s="326"/>
      <c r="O27" s="310"/>
      <c r="P27" s="300"/>
    </row>
    <row r="28" spans="1:16">
      <c r="A28" s="111">
        <v>1</v>
      </c>
      <c r="B28" s="341" t="s">
        <v>144</v>
      </c>
      <c r="C28" s="279">
        <v>22</v>
      </c>
      <c r="D28" s="279">
        <v>23</v>
      </c>
      <c r="E28" s="279">
        <v>14</v>
      </c>
      <c r="F28" s="279">
        <v>12</v>
      </c>
      <c r="G28" s="279">
        <v>23</v>
      </c>
      <c r="H28" s="283">
        <f t="shared" si="0"/>
        <v>94</v>
      </c>
      <c r="I28" s="305">
        <v>5</v>
      </c>
      <c r="J28" s="305">
        <f>IF(I28=5,120,IF(I28=4,96,IF(I28=3,72,IF(I28-2,48))))</f>
        <v>120</v>
      </c>
      <c r="K28" s="36">
        <f>H28/J28</f>
        <v>0.78333333333333333</v>
      </c>
      <c r="L28" s="284">
        <v>6000</v>
      </c>
      <c r="M28" s="37">
        <f>IF(K28&gt;0.79,L28*1,IF(K28&lt;0.79,L28*K28))</f>
        <v>4700</v>
      </c>
      <c r="N28" s="301">
        <v>900</v>
      </c>
      <c r="O28" s="311">
        <f t="shared" si="4"/>
        <v>5600</v>
      </c>
      <c r="P28" s="112">
        <f>ROUND(O28,-2)</f>
        <v>5600</v>
      </c>
    </row>
    <row r="29" spans="1:16">
      <c r="A29" s="113">
        <v>2</v>
      </c>
      <c r="B29" s="341" t="s">
        <v>145</v>
      </c>
      <c r="C29" s="279">
        <v>24</v>
      </c>
      <c r="D29" s="252">
        <v>22</v>
      </c>
      <c r="E29" s="252">
        <v>24</v>
      </c>
      <c r="F29" s="252">
        <v>21</v>
      </c>
      <c r="G29" s="252">
        <v>21</v>
      </c>
      <c r="H29" s="247">
        <f t="shared" si="0"/>
        <v>112</v>
      </c>
      <c r="I29" s="305">
        <v>5</v>
      </c>
      <c r="J29" s="305">
        <f t="shared" ref="J29:J32" si="18">IF(I29=5,120,IF(I29=4,96,IF(I29=3,72,IF(I29-2,48))))</f>
        <v>120</v>
      </c>
      <c r="K29" s="15">
        <f t="shared" ref="K29:K32" si="19">H29/J29</f>
        <v>0.93333333333333335</v>
      </c>
      <c r="L29" s="284">
        <v>6000</v>
      </c>
      <c r="M29" s="16">
        <f t="shared" ref="M29:M32" si="20">IF(K29&gt;0.79,L29*1,IF(K29&lt;0.79,L29*K29))</f>
        <v>6000</v>
      </c>
      <c r="N29" s="301">
        <v>900</v>
      </c>
      <c r="O29" s="248">
        <f t="shared" si="4"/>
        <v>6900</v>
      </c>
      <c r="P29" s="114">
        <f t="shared" ref="P29:P32" si="21">ROUND(O29,-2)</f>
        <v>6900</v>
      </c>
    </row>
    <row r="30" spans="1:16">
      <c r="A30" s="113">
        <v>3</v>
      </c>
      <c r="B30" s="341" t="s">
        <v>146</v>
      </c>
      <c r="C30" s="279">
        <v>23</v>
      </c>
      <c r="D30" s="252">
        <v>20</v>
      </c>
      <c r="E30" s="252">
        <v>18</v>
      </c>
      <c r="F30" s="252">
        <v>11</v>
      </c>
      <c r="G30" s="252">
        <v>23</v>
      </c>
      <c r="H30" s="247">
        <f t="shared" si="0"/>
        <v>95</v>
      </c>
      <c r="I30" s="305">
        <v>5</v>
      </c>
      <c r="J30" s="305">
        <f t="shared" si="18"/>
        <v>120</v>
      </c>
      <c r="K30" s="15">
        <f t="shared" si="19"/>
        <v>0.79166666666666663</v>
      </c>
      <c r="L30" s="284">
        <v>6000</v>
      </c>
      <c r="M30" s="16">
        <f t="shared" si="20"/>
        <v>6000</v>
      </c>
      <c r="N30" s="301">
        <v>900</v>
      </c>
      <c r="O30" s="248">
        <f t="shared" si="4"/>
        <v>6900</v>
      </c>
      <c r="P30" s="114">
        <f t="shared" si="21"/>
        <v>6900</v>
      </c>
    </row>
    <row r="31" spans="1:16">
      <c r="A31" s="113">
        <v>4</v>
      </c>
      <c r="B31" s="341" t="s">
        <v>147</v>
      </c>
      <c r="C31" s="279">
        <v>23</v>
      </c>
      <c r="D31" s="252">
        <v>23</v>
      </c>
      <c r="E31" s="252">
        <v>20</v>
      </c>
      <c r="F31" s="252">
        <v>24</v>
      </c>
      <c r="G31" s="252">
        <v>23</v>
      </c>
      <c r="H31" s="247">
        <f t="shared" si="0"/>
        <v>113</v>
      </c>
      <c r="I31" s="305">
        <v>5</v>
      </c>
      <c r="J31" s="305">
        <f t="shared" si="18"/>
        <v>120</v>
      </c>
      <c r="K31" s="15">
        <f t="shared" si="19"/>
        <v>0.94166666666666665</v>
      </c>
      <c r="L31" s="284">
        <v>6000</v>
      </c>
      <c r="M31" s="16">
        <f t="shared" si="20"/>
        <v>6000</v>
      </c>
      <c r="N31" s="301">
        <v>900</v>
      </c>
      <c r="O31" s="248">
        <f t="shared" si="4"/>
        <v>6900</v>
      </c>
      <c r="P31" s="114">
        <f t="shared" si="21"/>
        <v>6900</v>
      </c>
    </row>
    <row r="32" spans="1:16" ht="12" thickBot="1">
      <c r="A32" s="115">
        <v>5</v>
      </c>
      <c r="B32" s="341" t="s">
        <v>148</v>
      </c>
      <c r="C32" s="279">
        <v>22</v>
      </c>
      <c r="D32" s="333">
        <v>17</v>
      </c>
      <c r="E32" s="333">
        <v>24</v>
      </c>
      <c r="F32" s="333">
        <v>22</v>
      </c>
      <c r="G32" s="333">
        <v>18</v>
      </c>
      <c r="H32" s="327">
        <f t="shared" si="0"/>
        <v>103</v>
      </c>
      <c r="I32" s="305">
        <v>5</v>
      </c>
      <c r="J32" s="305">
        <f t="shared" si="18"/>
        <v>120</v>
      </c>
      <c r="K32" s="52">
        <f t="shared" si="19"/>
        <v>0.85833333333333328</v>
      </c>
      <c r="L32" s="284">
        <v>6000</v>
      </c>
      <c r="M32" s="54">
        <f t="shared" si="20"/>
        <v>6000</v>
      </c>
      <c r="N32" s="301">
        <v>900</v>
      </c>
      <c r="O32" s="293">
        <f t="shared" si="4"/>
        <v>6900</v>
      </c>
      <c r="P32" s="116">
        <f t="shared" si="21"/>
        <v>6900</v>
      </c>
    </row>
    <row r="33" spans="1:16" ht="12.75" customHeight="1" thickBot="1">
      <c r="A33" s="357" t="s">
        <v>22</v>
      </c>
      <c r="B33" s="358"/>
      <c r="C33" s="274"/>
      <c r="D33" s="274"/>
      <c r="E33" s="274"/>
      <c r="F33" s="274"/>
      <c r="G33" s="274"/>
      <c r="H33" s="274"/>
      <c r="I33" s="274"/>
      <c r="J33" s="274"/>
      <c r="K33" s="274"/>
      <c r="L33" s="87"/>
      <c r="M33" s="307"/>
      <c r="N33" s="307"/>
      <c r="O33" s="297"/>
      <c r="P33" s="290"/>
    </row>
    <row r="34" spans="1:16">
      <c r="A34" s="111">
        <v>1</v>
      </c>
      <c r="B34" s="341" t="s">
        <v>149</v>
      </c>
      <c r="C34" s="285">
        <v>24</v>
      </c>
      <c r="D34" s="285">
        <v>23</v>
      </c>
      <c r="E34" s="285">
        <v>22</v>
      </c>
      <c r="F34" s="285">
        <v>24</v>
      </c>
      <c r="G34" s="285"/>
      <c r="H34" s="283">
        <f t="shared" si="0"/>
        <v>93</v>
      </c>
      <c r="I34" s="305">
        <v>4</v>
      </c>
      <c r="J34" s="305">
        <f>IF(I34=5,120,IF(I34=4,96,IF(I34=3,72,IF(I34-2,48))))</f>
        <v>96</v>
      </c>
      <c r="K34" s="36">
        <f>H34/J34</f>
        <v>0.96875</v>
      </c>
      <c r="L34" s="308">
        <v>11400</v>
      </c>
      <c r="M34" s="37">
        <f>IF(K34&gt;0.79,L34*1,IF(K34&lt;0.79,L34*K34))</f>
        <v>11400</v>
      </c>
      <c r="N34" s="301"/>
      <c r="O34" s="311">
        <f t="shared" si="4"/>
        <v>11400</v>
      </c>
      <c r="P34" s="112">
        <f>ROUND(O34,-2)</f>
        <v>11400</v>
      </c>
    </row>
    <row r="35" spans="1:16">
      <c r="A35" s="113">
        <v>2</v>
      </c>
      <c r="B35" s="341" t="s">
        <v>150</v>
      </c>
      <c r="C35" s="285">
        <v>19</v>
      </c>
      <c r="D35" s="253">
        <v>18</v>
      </c>
      <c r="E35" s="253">
        <v>17</v>
      </c>
      <c r="F35" s="253">
        <v>21</v>
      </c>
      <c r="G35" s="253"/>
      <c r="H35" s="247">
        <f t="shared" si="0"/>
        <v>75</v>
      </c>
      <c r="I35" s="186">
        <v>4</v>
      </c>
      <c r="J35" s="305">
        <f t="shared" ref="J35:J38" si="22">IF(I35=5,120,IF(I35=4,96,IF(I35=3,72,IF(I35-2,48))))</f>
        <v>96</v>
      </c>
      <c r="K35" s="15">
        <f t="shared" ref="K35:K38" si="23">H35/J35</f>
        <v>0.78125</v>
      </c>
      <c r="L35" s="308">
        <v>11400</v>
      </c>
      <c r="M35" s="16">
        <f t="shared" ref="M35:M38" si="24">IF(K35&gt;0.79,L35*1,IF(K35&lt;0.79,L35*K35))</f>
        <v>8906.25</v>
      </c>
      <c r="N35" s="187"/>
      <c r="O35" s="248">
        <f t="shared" si="4"/>
        <v>8906.25</v>
      </c>
      <c r="P35" s="114">
        <f t="shared" ref="P35:P38" si="25">ROUND(O35,-2)</f>
        <v>8900</v>
      </c>
    </row>
    <row r="36" spans="1:16">
      <c r="A36" s="113">
        <v>3</v>
      </c>
      <c r="B36" s="341" t="s">
        <v>151</v>
      </c>
      <c r="C36" s="285">
        <v>24</v>
      </c>
      <c r="D36" s="253">
        <v>22</v>
      </c>
      <c r="E36" s="253">
        <v>24</v>
      </c>
      <c r="F36" s="253">
        <v>21</v>
      </c>
      <c r="G36" s="253"/>
      <c r="H36" s="247">
        <f t="shared" si="0"/>
        <v>91</v>
      </c>
      <c r="I36" s="186">
        <v>4</v>
      </c>
      <c r="J36" s="305">
        <f t="shared" si="22"/>
        <v>96</v>
      </c>
      <c r="K36" s="15">
        <f t="shared" si="23"/>
        <v>0.94791666666666663</v>
      </c>
      <c r="L36" s="308">
        <v>11400</v>
      </c>
      <c r="M36" s="16">
        <f t="shared" si="24"/>
        <v>11400</v>
      </c>
      <c r="N36" s="187"/>
      <c r="O36" s="248">
        <f t="shared" si="4"/>
        <v>11400</v>
      </c>
      <c r="P36" s="114">
        <f t="shared" si="25"/>
        <v>11400</v>
      </c>
    </row>
    <row r="37" spans="1:16">
      <c r="A37" s="113">
        <v>4</v>
      </c>
      <c r="B37" s="341" t="s">
        <v>152</v>
      </c>
      <c r="C37" s="285">
        <v>24</v>
      </c>
      <c r="D37" s="253">
        <v>21</v>
      </c>
      <c r="E37" s="253">
        <v>22</v>
      </c>
      <c r="F37" s="253">
        <v>23</v>
      </c>
      <c r="G37" s="253"/>
      <c r="H37" s="247">
        <f t="shared" si="0"/>
        <v>90</v>
      </c>
      <c r="I37" s="186">
        <v>4</v>
      </c>
      <c r="J37" s="305">
        <f t="shared" si="22"/>
        <v>96</v>
      </c>
      <c r="K37" s="15">
        <f t="shared" si="23"/>
        <v>0.9375</v>
      </c>
      <c r="L37" s="308">
        <v>11400</v>
      </c>
      <c r="M37" s="16">
        <f t="shared" si="24"/>
        <v>11400</v>
      </c>
      <c r="N37" s="187"/>
      <c r="O37" s="248">
        <f t="shared" si="4"/>
        <v>11400</v>
      </c>
      <c r="P37" s="114">
        <f t="shared" si="25"/>
        <v>11400</v>
      </c>
    </row>
    <row r="38" spans="1:16" ht="12" thickBot="1">
      <c r="A38" s="115">
        <v>5</v>
      </c>
      <c r="B38" s="341"/>
      <c r="C38" s="285"/>
      <c r="D38" s="272"/>
      <c r="E38" s="272"/>
      <c r="F38" s="272"/>
      <c r="G38" s="272"/>
      <c r="H38" s="327">
        <f t="shared" si="0"/>
        <v>0</v>
      </c>
      <c r="I38" s="275">
        <v>4</v>
      </c>
      <c r="J38" s="323">
        <f t="shared" si="22"/>
        <v>96</v>
      </c>
      <c r="K38" s="52">
        <f t="shared" si="23"/>
        <v>0</v>
      </c>
      <c r="L38" s="308">
        <v>11400</v>
      </c>
      <c r="M38" s="54">
        <f t="shared" si="24"/>
        <v>0</v>
      </c>
      <c r="N38" s="295"/>
      <c r="O38" s="293">
        <f t="shared" si="4"/>
        <v>0</v>
      </c>
      <c r="P38" s="116">
        <f t="shared" si="25"/>
        <v>0</v>
      </c>
    </row>
    <row r="39" spans="1:16" ht="12.75" customHeight="1" thickBot="1">
      <c r="A39" s="359" t="s">
        <v>23</v>
      </c>
      <c r="B39" s="360"/>
      <c r="C39" s="276"/>
      <c r="D39" s="276"/>
      <c r="E39" s="276"/>
      <c r="F39" s="276"/>
      <c r="G39" s="276"/>
      <c r="H39" s="276"/>
      <c r="I39" s="276"/>
      <c r="J39" s="276"/>
      <c r="K39" s="276"/>
      <c r="L39" s="94"/>
      <c r="M39" s="280"/>
      <c r="N39" s="280"/>
      <c r="O39" s="281"/>
      <c r="P39" s="330"/>
    </row>
    <row r="40" spans="1:16">
      <c r="A40" s="111">
        <v>1</v>
      </c>
      <c r="B40" s="341" t="s">
        <v>153</v>
      </c>
      <c r="C40" s="254">
        <v>23</v>
      </c>
      <c r="D40" s="292">
        <v>24</v>
      </c>
      <c r="E40" s="292">
        <v>24</v>
      </c>
      <c r="F40" s="292">
        <v>24</v>
      </c>
      <c r="G40" s="292"/>
      <c r="H40" s="283">
        <f t="shared" si="0"/>
        <v>95</v>
      </c>
      <c r="I40" s="305">
        <v>4</v>
      </c>
      <c r="J40" s="305">
        <f>IF(I40=5,120,IF(I40=4,96,IF(I40=3,72,IF(I40-2,48))))</f>
        <v>96</v>
      </c>
      <c r="K40" s="36">
        <f>H40/J40</f>
        <v>0.98958333333333337</v>
      </c>
      <c r="L40" s="332">
        <v>4700</v>
      </c>
      <c r="M40" s="37">
        <f>IF(K40&gt;0.79,L40*1,IF(K40&lt;0.79,L40*K40))</f>
        <v>4700</v>
      </c>
      <c r="N40" s="301"/>
      <c r="O40" s="311">
        <f t="shared" si="4"/>
        <v>4700</v>
      </c>
      <c r="P40" s="112">
        <f>ROUND(O40,-2)</f>
        <v>4700</v>
      </c>
    </row>
    <row r="41" spans="1:16">
      <c r="A41" s="113">
        <v>2</v>
      </c>
      <c r="B41" s="341"/>
      <c r="C41" s="254"/>
      <c r="D41" s="254"/>
      <c r="E41" s="254"/>
      <c r="F41" s="254"/>
      <c r="G41" s="254"/>
      <c r="H41" s="247">
        <f t="shared" si="0"/>
        <v>0</v>
      </c>
      <c r="I41" s="305">
        <v>4</v>
      </c>
      <c r="J41" s="305">
        <f t="shared" ref="J41:J44" si="26">IF(I41=5,120,IF(I41=4,96,IF(I41=3,72,IF(I41-2,48))))</f>
        <v>96</v>
      </c>
      <c r="K41" s="15">
        <f t="shared" ref="K41:K44" si="27">H41/J41</f>
        <v>0</v>
      </c>
      <c r="L41" s="332">
        <v>4700</v>
      </c>
      <c r="M41" s="16">
        <f t="shared" ref="M41:M44" si="28">IF(K41&gt;0.79,L41*1,IF(K41&lt;0.79,L41*K41))</f>
        <v>0</v>
      </c>
      <c r="N41" s="187"/>
      <c r="O41" s="248">
        <f t="shared" si="4"/>
        <v>0</v>
      </c>
      <c r="P41" s="114">
        <f t="shared" ref="P41:P44" si="29">ROUND(O41,-2)</f>
        <v>0</v>
      </c>
    </row>
    <row r="42" spans="1:16">
      <c r="A42" s="113">
        <v>3</v>
      </c>
      <c r="B42" s="341" t="s">
        <v>154</v>
      </c>
      <c r="C42" s="254">
        <v>22</v>
      </c>
      <c r="D42" s="254">
        <v>24</v>
      </c>
      <c r="E42" s="254">
        <v>24</v>
      </c>
      <c r="F42" s="254">
        <v>23</v>
      </c>
      <c r="G42" s="254"/>
      <c r="H42" s="247">
        <f t="shared" si="0"/>
        <v>93</v>
      </c>
      <c r="I42" s="305">
        <v>4</v>
      </c>
      <c r="J42" s="305">
        <f t="shared" si="26"/>
        <v>96</v>
      </c>
      <c r="K42" s="15">
        <f t="shared" si="27"/>
        <v>0.96875</v>
      </c>
      <c r="L42" s="332">
        <v>4700</v>
      </c>
      <c r="M42" s="16">
        <f t="shared" si="28"/>
        <v>4700</v>
      </c>
      <c r="N42" s="187"/>
      <c r="O42" s="248">
        <f t="shared" si="4"/>
        <v>4700</v>
      </c>
      <c r="P42" s="114">
        <f t="shared" si="29"/>
        <v>4700</v>
      </c>
    </row>
    <row r="43" spans="1:16">
      <c r="A43" s="113">
        <v>4</v>
      </c>
      <c r="B43" s="341" t="s">
        <v>155</v>
      </c>
      <c r="C43" s="254">
        <v>24</v>
      </c>
      <c r="D43" s="254">
        <v>24</v>
      </c>
      <c r="E43" s="254">
        <v>24</v>
      </c>
      <c r="F43" s="254">
        <v>22</v>
      </c>
      <c r="G43" s="254"/>
      <c r="H43" s="247">
        <f t="shared" si="0"/>
        <v>94</v>
      </c>
      <c r="I43" s="305">
        <v>4</v>
      </c>
      <c r="J43" s="305">
        <f t="shared" si="26"/>
        <v>96</v>
      </c>
      <c r="K43" s="15">
        <f t="shared" si="27"/>
        <v>0.97916666666666663</v>
      </c>
      <c r="L43" s="332">
        <v>4700</v>
      </c>
      <c r="M43" s="16">
        <f t="shared" si="28"/>
        <v>4700</v>
      </c>
      <c r="N43" s="187"/>
      <c r="O43" s="248">
        <f t="shared" si="4"/>
        <v>4700</v>
      </c>
      <c r="P43" s="114">
        <f t="shared" si="29"/>
        <v>4700</v>
      </c>
    </row>
    <row r="44" spans="1:16" ht="12" thickBot="1">
      <c r="A44" s="115">
        <v>5</v>
      </c>
      <c r="B44" s="341" t="s">
        <v>156</v>
      </c>
      <c r="C44" s="254">
        <v>21</v>
      </c>
      <c r="D44" s="317">
        <v>24</v>
      </c>
      <c r="E44" s="317">
        <v>24</v>
      </c>
      <c r="F44" s="317">
        <v>22</v>
      </c>
      <c r="G44" s="317"/>
      <c r="H44" s="327">
        <f t="shared" si="0"/>
        <v>91</v>
      </c>
      <c r="I44" s="305">
        <v>4</v>
      </c>
      <c r="J44" s="305">
        <f t="shared" si="26"/>
        <v>96</v>
      </c>
      <c r="K44" s="52">
        <f t="shared" si="27"/>
        <v>0.94791666666666663</v>
      </c>
      <c r="L44" s="332">
        <v>4700</v>
      </c>
      <c r="M44" s="54">
        <f t="shared" si="28"/>
        <v>4700</v>
      </c>
      <c r="N44" s="295"/>
      <c r="O44" s="293">
        <f t="shared" si="4"/>
        <v>4700</v>
      </c>
      <c r="P44" s="116">
        <f t="shared" si="29"/>
        <v>4700</v>
      </c>
    </row>
    <row r="45" spans="1:16" ht="12.75" customHeight="1" thickBot="1">
      <c r="A45" s="395" t="s">
        <v>35</v>
      </c>
      <c r="B45" s="396"/>
      <c r="C45" s="320"/>
      <c r="D45" s="320"/>
      <c r="E45" s="320"/>
      <c r="F45" s="320"/>
      <c r="G45" s="320"/>
      <c r="H45" s="320"/>
      <c r="I45" s="320"/>
      <c r="J45" s="320"/>
      <c r="K45" s="99"/>
      <c r="L45" s="101"/>
      <c r="M45" s="322"/>
      <c r="N45" s="322"/>
      <c r="O45" s="302"/>
      <c r="P45" s="278"/>
    </row>
    <row r="46" spans="1:16">
      <c r="A46" s="111">
        <v>1</v>
      </c>
      <c r="B46" s="341" t="s">
        <v>157</v>
      </c>
      <c r="C46" s="343">
        <v>23</v>
      </c>
      <c r="D46" s="343">
        <v>22</v>
      </c>
      <c r="E46" s="343">
        <v>20</v>
      </c>
      <c r="F46" s="343">
        <v>21</v>
      </c>
      <c r="G46" s="343">
        <v>20</v>
      </c>
      <c r="H46" s="283">
        <f t="shared" ref="H46:H50" si="30">SUM(C46:G46)</f>
        <v>106</v>
      </c>
      <c r="I46" s="305">
        <v>5</v>
      </c>
      <c r="J46" s="305">
        <f>IF(I46=5,120,IF(I46=4,96,IF(I46=3,72,IF(I46-2,48))))</f>
        <v>120</v>
      </c>
      <c r="K46" s="36">
        <f>H46/J46</f>
        <v>0.8833333333333333</v>
      </c>
      <c r="L46" s="344">
        <v>14800</v>
      </c>
      <c r="M46" s="37">
        <f>IF(K46&gt;0.79,L46*1,IF(K46&lt;0.79,L46*K46))</f>
        <v>14800</v>
      </c>
      <c r="N46" s="301">
        <v>1000</v>
      </c>
      <c r="O46" s="311">
        <f t="shared" ref="O46:O50" si="31">M46+N46</f>
        <v>15800</v>
      </c>
      <c r="P46" s="112">
        <f>ROUND(O46,-2)</f>
        <v>15800</v>
      </c>
    </row>
    <row r="47" spans="1:16">
      <c r="A47" s="113">
        <v>2</v>
      </c>
      <c r="B47" s="341" t="s">
        <v>158</v>
      </c>
      <c r="C47" s="255">
        <v>23</v>
      </c>
      <c r="D47" s="255">
        <v>22</v>
      </c>
      <c r="E47" s="255">
        <v>22</v>
      </c>
      <c r="F47" s="255">
        <v>23</v>
      </c>
      <c r="G47" s="255">
        <v>23</v>
      </c>
      <c r="H47" s="247">
        <f t="shared" si="30"/>
        <v>113</v>
      </c>
      <c r="I47" s="305">
        <v>5</v>
      </c>
      <c r="J47" s="305">
        <f t="shared" ref="J47:J50" si="32">IF(I47=5,120,IF(I47=4,96,IF(I47=3,72,IF(I47-2,48))))</f>
        <v>120</v>
      </c>
      <c r="K47" s="15">
        <f t="shared" ref="K47:K50" si="33">H47/J47</f>
        <v>0.94166666666666665</v>
      </c>
      <c r="L47" s="344">
        <v>14800</v>
      </c>
      <c r="M47" s="16">
        <f t="shared" ref="M47:M50" si="34">IF(K47&gt;0.79,L47*1,IF(K47&lt;0.79,L47*K47))</f>
        <v>14800</v>
      </c>
      <c r="N47" s="301">
        <v>1000</v>
      </c>
      <c r="O47" s="248">
        <f t="shared" si="31"/>
        <v>15800</v>
      </c>
      <c r="P47" s="114">
        <f t="shared" ref="P47:P50" si="35">ROUND(O47,-2)</f>
        <v>15800</v>
      </c>
    </row>
    <row r="48" spans="1:16">
      <c r="A48" s="113">
        <v>3</v>
      </c>
      <c r="B48" s="341" t="s">
        <v>159</v>
      </c>
      <c r="C48" s="255">
        <v>17</v>
      </c>
      <c r="D48" s="255">
        <v>22</v>
      </c>
      <c r="E48" s="255">
        <v>20</v>
      </c>
      <c r="F48" s="255">
        <v>24</v>
      </c>
      <c r="G48" s="255">
        <v>22</v>
      </c>
      <c r="H48" s="247">
        <f t="shared" si="30"/>
        <v>105</v>
      </c>
      <c r="I48" s="305">
        <v>5</v>
      </c>
      <c r="J48" s="305">
        <f t="shared" si="32"/>
        <v>120</v>
      </c>
      <c r="K48" s="15">
        <f t="shared" si="33"/>
        <v>0.875</v>
      </c>
      <c r="L48" s="344">
        <v>14800</v>
      </c>
      <c r="M48" s="16">
        <f t="shared" si="34"/>
        <v>14800</v>
      </c>
      <c r="N48" s="301">
        <v>1000</v>
      </c>
      <c r="O48" s="248">
        <f t="shared" si="31"/>
        <v>15800</v>
      </c>
      <c r="P48" s="114">
        <f t="shared" si="35"/>
        <v>15800</v>
      </c>
    </row>
    <row r="49" spans="1:16">
      <c r="A49" s="113">
        <v>4</v>
      </c>
      <c r="B49" s="341" t="s">
        <v>160</v>
      </c>
      <c r="C49" s="255">
        <v>17</v>
      </c>
      <c r="D49" s="255">
        <v>14</v>
      </c>
      <c r="E49" s="255">
        <v>16</v>
      </c>
      <c r="F49" s="255">
        <v>16</v>
      </c>
      <c r="G49" s="255">
        <v>11</v>
      </c>
      <c r="H49" s="247">
        <f t="shared" si="30"/>
        <v>74</v>
      </c>
      <c r="I49" s="305">
        <v>5</v>
      </c>
      <c r="J49" s="305">
        <f t="shared" si="32"/>
        <v>120</v>
      </c>
      <c r="K49" s="15">
        <f t="shared" si="33"/>
        <v>0.6166666666666667</v>
      </c>
      <c r="L49" s="344">
        <v>14800</v>
      </c>
      <c r="M49" s="16">
        <f t="shared" si="34"/>
        <v>9126.6666666666679</v>
      </c>
      <c r="N49" s="301">
        <v>1000</v>
      </c>
      <c r="O49" s="248">
        <f t="shared" si="31"/>
        <v>10126.666666666668</v>
      </c>
      <c r="P49" s="114">
        <f t="shared" si="35"/>
        <v>10100</v>
      </c>
    </row>
    <row r="50" spans="1:16" ht="12" thickBot="1">
      <c r="A50" s="117">
        <v>5</v>
      </c>
      <c r="B50" s="341" t="s">
        <v>161</v>
      </c>
      <c r="C50" s="264">
        <v>24</v>
      </c>
      <c r="D50" s="264">
        <v>18</v>
      </c>
      <c r="E50" s="264">
        <v>18</v>
      </c>
      <c r="F50" s="264">
        <v>21</v>
      </c>
      <c r="G50" s="264">
        <v>20</v>
      </c>
      <c r="H50" s="265">
        <f t="shared" si="30"/>
        <v>101</v>
      </c>
      <c r="I50" s="305">
        <v>5</v>
      </c>
      <c r="J50" s="305">
        <f t="shared" si="32"/>
        <v>120</v>
      </c>
      <c r="K50" s="123">
        <f t="shared" si="33"/>
        <v>0.84166666666666667</v>
      </c>
      <c r="L50" s="344">
        <v>14800</v>
      </c>
      <c r="M50" s="126">
        <f t="shared" si="34"/>
        <v>14800</v>
      </c>
      <c r="N50" s="301">
        <v>1000</v>
      </c>
      <c r="O50" s="267">
        <f t="shared" si="31"/>
        <v>15800</v>
      </c>
      <c r="P50" s="127">
        <f t="shared" si="35"/>
        <v>15800</v>
      </c>
    </row>
    <row r="51" spans="1:16" ht="12.75">
      <c r="B51" s="4"/>
      <c r="C51" s="178"/>
      <c r="D51" s="237"/>
      <c r="E51" s="237"/>
      <c r="F51" s="237"/>
      <c r="G51" s="237"/>
      <c r="H51" s="237"/>
      <c r="I51" s="237"/>
      <c r="J51" s="237"/>
      <c r="K51" s="10"/>
      <c r="L51" s="185"/>
      <c r="M51" s="182"/>
      <c r="N51" s="178"/>
      <c r="O51" s="184"/>
      <c r="P51" s="184"/>
    </row>
  </sheetData>
  <mergeCells count="10">
    <mergeCell ref="A21:B21"/>
    <mergeCell ref="A27:B27"/>
    <mergeCell ref="A33:B33"/>
    <mergeCell ref="A39:B39"/>
    <mergeCell ref="A45:B45"/>
    <mergeCell ref="A15:B15"/>
    <mergeCell ref="A3:B3"/>
    <mergeCell ref="A9:B9"/>
    <mergeCell ref="I1:K1"/>
    <mergeCell ref="L1:N1"/>
  </mergeCells>
  <pageMargins left="0.75" right="0.75" top="1" bottom="1" header="0.5" footer="0.5"/>
  <pageSetup orientation="portrait" r:id="rId1"/>
  <headerFooter alignWithMargins="0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>
  <dimension ref="A1:O623"/>
  <sheetViews>
    <sheetView topLeftCell="A598" workbookViewId="0">
      <selection activeCell="L632" sqref="L632"/>
    </sheetView>
  </sheetViews>
  <sheetFormatPr defaultRowHeight="12.75"/>
  <cols>
    <col min="1" max="1" width="1.5703125" style="157" customWidth="1"/>
    <col min="2" max="2" width="2" style="157" customWidth="1"/>
    <col min="3" max="3" width="7.7109375" style="157" customWidth="1"/>
    <col min="4" max="9" width="9.140625" style="157"/>
    <col min="10" max="10" width="2.5703125" style="157" customWidth="1"/>
    <col min="11" max="11" width="9.140625" style="157" hidden="1" customWidth="1"/>
    <col min="12" max="12" width="11.28515625" style="158" customWidth="1"/>
    <col min="13" max="13" width="9.140625" style="157" hidden="1" customWidth="1"/>
    <col min="14" max="14" width="2.5703125" style="157" customWidth="1"/>
    <col min="15" max="16384" width="9.140625" style="157"/>
  </cols>
  <sheetData>
    <row r="1" spans="2:14" s="149" customFormat="1" ht="4.5" customHeight="1">
      <c r="B1" s="161"/>
      <c r="C1" s="162"/>
      <c r="D1" s="162"/>
      <c r="E1" s="162"/>
      <c r="F1" s="162"/>
      <c r="G1" s="162"/>
      <c r="H1" s="162"/>
      <c r="I1" s="162"/>
      <c r="J1" s="162"/>
      <c r="K1" s="162"/>
      <c r="L1" s="163"/>
      <c r="M1" s="162"/>
      <c r="N1" s="164"/>
    </row>
    <row r="2" spans="2:14" s="149" customFormat="1" ht="12.75" customHeight="1">
      <c r="B2" s="165"/>
      <c r="C2" s="159" t="s">
        <v>28</v>
      </c>
      <c r="D2" s="150"/>
      <c r="E2" s="150"/>
      <c r="F2" s="150"/>
      <c r="G2" s="172" t="s">
        <v>29</v>
      </c>
      <c r="H2" s="371">
        <f ca="1">TODAY()</f>
        <v>40814</v>
      </c>
      <c r="I2" s="371"/>
      <c r="J2" s="371"/>
      <c r="K2" s="150"/>
      <c r="L2" s="151">
        <v>101</v>
      </c>
      <c r="M2" s="150"/>
      <c r="N2" s="166"/>
    </row>
    <row r="3" spans="2:14" s="149" customFormat="1" ht="12">
      <c r="B3" s="165"/>
      <c r="C3" s="159" t="s">
        <v>27</v>
      </c>
      <c r="D3" s="150"/>
      <c r="E3" s="150"/>
      <c r="F3" s="150"/>
      <c r="G3" s="150"/>
      <c r="H3" s="150"/>
      <c r="I3" s="150"/>
      <c r="J3" s="150"/>
      <c r="K3" s="150"/>
      <c r="L3" s="151"/>
      <c r="M3" s="150"/>
      <c r="N3" s="166"/>
    </row>
    <row r="4" spans="2:14" s="149" customFormat="1" ht="12">
      <c r="B4" s="165"/>
      <c r="C4" s="150"/>
      <c r="D4" s="150"/>
      <c r="E4" s="150"/>
      <c r="F4" s="150"/>
      <c r="G4" s="150"/>
      <c r="H4" s="150"/>
      <c r="I4" s="150"/>
      <c r="J4" s="150"/>
      <c r="K4" s="150"/>
      <c r="L4" s="151"/>
      <c r="M4" s="150"/>
      <c r="N4" s="166"/>
    </row>
    <row r="5" spans="2:14" s="149" customFormat="1" thickBot="1">
      <c r="B5" s="165"/>
      <c r="C5" s="150" t="s">
        <v>8</v>
      </c>
      <c r="D5" s="150"/>
      <c r="E5" s="150"/>
      <c r="F5" s="150"/>
      <c r="G5" s="150"/>
      <c r="H5" s="150"/>
      <c r="I5" s="150"/>
      <c r="J5" s="150"/>
      <c r="K5" s="150"/>
      <c r="L5" s="151"/>
      <c r="M5" s="150"/>
      <c r="N5" s="166"/>
    </row>
    <row r="6" spans="2:14" s="149" customFormat="1" thickBot="1">
      <c r="B6" s="165"/>
      <c r="C6" s="150" t="s">
        <v>9</v>
      </c>
      <c r="D6" s="372" t="str">
        <f>'6th'!B4</f>
        <v>Coon, Jayson</v>
      </c>
      <c r="E6" s="372"/>
      <c r="F6" s="372"/>
      <c r="G6" s="372"/>
      <c r="H6" s="372"/>
      <c r="I6" s="372"/>
      <c r="J6" s="150" t="s">
        <v>10</v>
      </c>
      <c r="K6" s="150"/>
      <c r="L6" s="152">
        <f>'6th'!P4</f>
        <v>11900</v>
      </c>
      <c r="M6" s="150"/>
      <c r="N6" s="166"/>
    </row>
    <row r="7" spans="2:14" s="149" customFormat="1" ht="12">
      <c r="B7" s="165"/>
      <c r="C7" s="150"/>
      <c r="D7" s="150"/>
      <c r="E7" s="150"/>
      <c r="F7" s="150"/>
      <c r="G7" s="150"/>
      <c r="H7" s="150"/>
      <c r="I7" s="150"/>
      <c r="J7" s="150"/>
      <c r="K7" s="150"/>
      <c r="L7" s="151"/>
      <c r="M7" s="150"/>
      <c r="N7" s="166"/>
    </row>
    <row r="8" spans="2:14" s="149" customFormat="1" ht="12">
      <c r="B8" s="167"/>
      <c r="C8" s="153"/>
      <c r="D8" s="372" t="s">
        <v>55</v>
      </c>
      <c r="E8" s="372"/>
      <c r="F8" s="372"/>
      <c r="G8" s="372"/>
      <c r="H8" s="372"/>
      <c r="I8" s="372"/>
      <c r="J8" s="372"/>
      <c r="K8" s="150"/>
      <c r="L8" s="151" t="s">
        <v>11</v>
      </c>
      <c r="M8" s="150"/>
      <c r="N8" s="166"/>
    </row>
    <row r="9" spans="2:14" s="149" customFormat="1" ht="12">
      <c r="B9" s="165"/>
      <c r="C9" s="150"/>
      <c r="D9" s="150"/>
      <c r="E9" s="150"/>
      <c r="F9" s="150"/>
      <c r="G9" s="150"/>
      <c r="H9" s="150"/>
      <c r="I9" s="150"/>
      <c r="J9" s="150"/>
      <c r="K9" s="150"/>
      <c r="L9" s="151"/>
      <c r="M9" s="150"/>
      <c r="N9" s="166"/>
    </row>
    <row r="10" spans="2:14" s="149" customFormat="1">
      <c r="B10" s="165"/>
      <c r="C10" s="160" t="s">
        <v>12</v>
      </c>
      <c r="D10" s="150"/>
      <c r="E10" s="150"/>
      <c r="F10" s="150"/>
      <c r="G10" s="150"/>
      <c r="H10" s="150"/>
      <c r="I10" s="150"/>
      <c r="J10" s="150"/>
      <c r="K10" s="150"/>
      <c r="L10" s="151"/>
      <c r="M10" s="150"/>
      <c r="N10" s="166"/>
    </row>
    <row r="11" spans="2:14" s="149" customFormat="1">
      <c r="B11" s="165"/>
      <c r="C11" s="160" t="s">
        <v>13</v>
      </c>
      <c r="D11" s="150"/>
      <c r="E11" s="150"/>
      <c r="F11" s="150"/>
      <c r="G11" s="150"/>
      <c r="H11" s="150"/>
      <c r="I11" s="150"/>
      <c r="J11" s="150"/>
      <c r="K11" s="150"/>
      <c r="L11" s="151"/>
      <c r="M11" s="150"/>
      <c r="N11" s="166"/>
    </row>
    <row r="12" spans="2:14" s="149" customFormat="1">
      <c r="B12" s="165"/>
      <c r="C12" s="160" t="s">
        <v>14</v>
      </c>
      <c r="D12" s="150"/>
      <c r="E12" s="150"/>
      <c r="F12" s="150"/>
      <c r="G12" s="150"/>
      <c r="H12" s="150"/>
      <c r="I12" s="150"/>
      <c r="J12" s="150"/>
      <c r="K12" s="150"/>
      <c r="L12" s="151"/>
      <c r="M12" s="150"/>
      <c r="N12" s="166"/>
    </row>
    <row r="13" spans="2:14" s="149" customFormat="1" ht="12.75" customHeight="1">
      <c r="B13" s="165"/>
      <c r="C13" s="150"/>
      <c r="D13" s="150"/>
      <c r="E13" s="150"/>
      <c r="F13" s="150"/>
      <c r="G13" s="374" t="s">
        <v>16</v>
      </c>
      <c r="H13" s="374"/>
      <c r="I13" s="374"/>
      <c r="J13" s="374"/>
      <c r="K13" s="374"/>
      <c r="L13" s="374"/>
      <c r="M13" s="150"/>
      <c r="N13" s="166"/>
    </row>
    <row r="14" spans="2:14" s="149" customFormat="1" ht="14.25" customHeight="1">
      <c r="B14" s="165"/>
      <c r="C14" s="150" t="s">
        <v>15</v>
      </c>
      <c r="D14" s="373" t="s">
        <v>30</v>
      </c>
      <c r="E14" s="372"/>
      <c r="F14" s="150"/>
      <c r="G14" s="375"/>
      <c r="H14" s="375"/>
      <c r="I14" s="375"/>
      <c r="J14" s="375"/>
      <c r="K14" s="375"/>
      <c r="L14" s="375"/>
      <c r="M14" s="150"/>
      <c r="N14" s="166"/>
    </row>
    <row r="15" spans="2:14" s="149" customFormat="1" thickBot="1">
      <c r="B15" s="168"/>
      <c r="C15" s="169"/>
      <c r="D15" s="169"/>
      <c r="E15" s="169"/>
      <c r="F15" s="169"/>
      <c r="G15" s="169"/>
      <c r="H15" s="169"/>
      <c r="I15" s="169"/>
      <c r="J15" s="169"/>
      <c r="K15" s="169"/>
      <c r="L15" s="170"/>
      <c r="M15" s="169"/>
      <c r="N15" s="171"/>
    </row>
    <row r="16" spans="2:14" s="149" customFormat="1" ht="3.75" customHeight="1" thickBot="1">
      <c r="L16" s="154"/>
    </row>
    <row r="17" spans="2:14" s="150" customFormat="1" ht="7.5" customHeight="1">
      <c r="B17" s="161"/>
      <c r="C17" s="162"/>
      <c r="D17" s="162"/>
      <c r="E17" s="162"/>
      <c r="F17" s="162"/>
      <c r="G17" s="162"/>
      <c r="H17" s="162"/>
      <c r="I17" s="162"/>
      <c r="J17" s="162"/>
      <c r="K17" s="162"/>
      <c r="L17" s="163"/>
      <c r="M17" s="162"/>
      <c r="N17" s="164"/>
    </row>
    <row r="18" spans="2:14" s="150" customFormat="1" ht="12">
      <c r="B18" s="165"/>
      <c r="C18" s="159" t="s">
        <v>28</v>
      </c>
      <c r="G18" s="172" t="s">
        <v>29</v>
      </c>
      <c r="H18" s="371">
        <f ca="1">TODAY()</f>
        <v>40814</v>
      </c>
      <c r="I18" s="371"/>
      <c r="J18" s="371"/>
      <c r="L18" s="151">
        <v>102</v>
      </c>
      <c r="N18" s="166"/>
    </row>
    <row r="19" spans="2:14" s="150" customFormat="1" ht="12">
      <c r="B19" s="165"/>
      <c r="C19" s="159" t="s">
        <v>27</v>
      </c>
      <c r="L19" s="151"/>
      <c r="N19" s="166"/>
    </row>
    <row r="20" spans="2:14" s="150" customFormat="1" ht="8.25" customHeight="1">
      <c r="B20" s="165"/>
      <c r="L20" s="151"/>
      <c r="N20" s="166"/>
    </row>
    <row r="21" spans="2:14" s="150" customFormat="1" thickBot="1">
      <c r="B21" s="165"/>
      <c r="C21" s="150" t="s">
        <v>8</v>
      </c>
      <c r="L21" s="151"/>
      <c r="N21" s="166"/>
    </row>
    <row r="22" spans="2:14" s="150" customFormat="1" thickBot="1">
      <c r="B22" s="165"/>
      <c r="C22" s="150" t="s">
        <v>9</v>
      </c>
      <c r="D22" s="372" t="str">
        <f>'6th'!B5</f>
        <v>Watts, Makael</v>
      </c>
      <c r="E22" s="372"/>
      <c r="F22" s="372"/>
      <c r="G22" s="372"/>
      <c r="H22" s="372"/>
      <c r="I22" s="372"/>
      <c r="J22" s="150" t="s">
        <v>10</v>
      </c>
      <c r="L22" s="152">
        <f>'6th'!P5</f>
        <v>11900</v>
      </c>
      <c r="N22" s="166"/>
    </row>
    <row r="23" spans="2:14" s="150" customFormat="1" ht="12">
      <c r="B23" s="165"/>
      <c r="L23" s="151"/>
      <c r="N23" s="166"/>
    </row>
    <row r="24" spans="2:14" s="150" customFormat="1" ht="12">
      <c r="B24" s="167"/>
      <c r="C24" s="153"/>
      <c r="D24" s="372" t="s">
        <v>55</v>
      </c>
      <c r="E24" s="372"/>
      <c r="F24" s="372"/>
      <c r="G24" s="372"/>
      <c r="H24" s="372"/>
      <c r="I24" s="372"/>
      <c r="J24" s="372"/>
      <c r="L24" s="151" t="s">
        <v>11</v>
      </c>
      <c r="N24" s="166"/>
    </row>
    <row r="25" spans="2:14" s="150" customFormat="1" ht="12">
      <c r="B25" s="165"/>
      <c r="L25" s="151"/>
      <c r="N25" s="166"/>
    </row>
    <row r="26" spans="2:14" s="150" customFormat="1">
      <c r="B26" s="165"/>
      <c r="C26" s="160" t="s">
        <v>12</v>
      </c>
      <c r="L26" s="151"/>
      <c r="N26" s="166"/>
    </row>
    <row r="27" spans="2:14" s="150" customFormat="1">
      <c r="B27" s="165"/>
      <c r="C27" s="160" t="s">
        <v>13</v>
      </c>
      <c r="L27" s="151"/>
      <c r="N27" s="166"/>
    </row>
    <row r="28" spans="2:14" s="150" customFormat="1">
      <c r="B28" s="165"/>
      <c r="C28" s="160" t="s">
        <v>14</v>
      </c>
      <c r="L28" s="151"/>
      <c r="N28" s="166"/>
    </row>
    <row r="29" spans="2:14" s="150" customFormat="1" ht="12.75" customHeight="1">
      <c r="B29" s="165"/>
      <c r="G29" s="374" t="s">
        <v>16</v>
      </c>
      <c r="H29" s="374"/>
      <c r="I29" s="374"/>
      <c r="J29" s="374"/>
      <c r="K29" s="374"/>
      <c r="L29" s="374"/>
      <c r="N29" s="166"/>
    </row>
    <row r="30" spans="2:14" s="150" customFormat="1" ht="14.25" customHeight="1">
      <c r="B30" s="165"/>
      <c r="C30" s="150" t="s">
        <v>15</v>
      </c>
      <c r="D30" s="373" t="s">
        <v>30</v>
      </c>
      <c r="E30" s="372"/>
      <c r="G30" s="375"/>
      <c r="H30" s="375"/>
      <c r="I30" s="375"/>
      <c r="J30" s="375"/>
      <c r="K30" s="375"/>
      <c r="L30" s="375"/>
      <c r="N30" s="166"/>
    </row>
    <row r="31" spans="2:14" s="150" customFormat="1" thickBot="1">
      <c r="B31" s="168"/>
      <c r="C31" s="169"/>
      <c r="D31" s="169"/>
      <c r="E31" s="169"/>
      <c r="F31" s="169"/>
      <c r="G31" s="169"/>
      <c r="H31" s="169"/>
      <c r="I31" s="169"/>
      <c r="J31" s="169"/>
      <c r="K31" s="169"/>
      <c r="L31" s="170"/>
      <c r="M31" s="169"/>
      <c r="N31" s="171"/>
    </row>
    <row r="32" spans="2:14" s="150" customFormat="1" ht="5.25" customHeight="1" thickBot="1">
      <c r="L32" s="151"/>
    </row>
    <row r="33" spans="2:14" s="150" customFormat="1" ht="12">
      <c r="B33" s="161"/>
      <c r="C33" s="162"/>
      <c r="D33" s="162"/>
      <c r="E33" s="162"/>
      <c r="F33" s="162"/>
      <c r="G33" s="162"/>
      <c r="H33" s="162"/>
      <c r="I33" s="162"/>
      <c r="J33" s="162"/>
      <c r="K33" s="162"/>
      <c r="L33" s="163"/>
      <c r="M33" s="162"/>
      <c r="N33" s="164"/>
    </row>
    <row r="34" spans="2:14" s="150" customFormat="1" ht="12">
      <c r="B34" s="165"/>
      <c r="C34" s="159" t="s">
        <v>28</v>
      </c>
      <c r="G34" s="172" t="s">
        <v>29</v>
      </c>
      <c r="H34" s="371">
        <f ca="1">TODAY()</f>
        <v>40814</v>
      </c>
      <c r="I34" s="371"/>
      <c r="J34" s="371"/>
      <c r="L34" s="151">
        <v>103</v>
      </c>
      <c r="N34" s="166"/>
    </row>
    <row r="35" spans="2:14" s="150" customFormat="1" ht="12">
      <c r="B35" s="165"/>
      <c r="C35" s="159" t="s">
        <v>27</v>
      </c>
      <c r="L35" s="151"/>
      <c r="N35" s="166"/>
    </row>
    <row r="36" spans="2:14" s="150" customFormat="1" ht="12">
      <c r="B36" s="165"/>
      <c r="L36" s="151"/>
      <c r="N36" s="166"/>
    </row>
    <row r="37" spans="2:14" s="150" customFormat="1" thickBot="1">
      <c r="B37" s="165"/>
      <c r="C37" s="150" t="s">
        <v>8</v>
      </c>
      <c r="L37" s="151"/>
      <c r="N37" s="166"/>
    </row>
    <row r="38" spans="2:14" s="150" customFormat="1" thickBot="1">
      <c r="B38" s="165"/>
      <c r="C38" s="150" t="s">
        <v>9</v>
      </c>
      <c r="D38" s="372" t="str">
        <f>'6th'!B6</f>
        <v>Collins, Elizabeth</v>
      </c>
      <c r="E38" s="372"/>
      <c r="F38" s="372"/>
      <c r="G38" s="372"/>
      <c r="H38" s="372"/>
      <c r="I38" s="372"/>
      <c r="J38" s="150" t="s">
        <v>10</v>
      </c>
      <c r="L38" s="152">
        <f>'6th'!P6</f>
        <v>11900</v>
      </c>
      <c r="N38" s="166"/>
    </row>
    <row r="39" spans="2:14" s="150" customFormat="1" ht="12">
      <c r="B39" s="165"/>
      <c r="L39" s="151"/>
      <c r="N39" s="166"/>
    </row>
    <row r="40" spans="2:14" s="150" customFormat="1" ht="12">
      <c r="B40" s="167"/>
      <c r="C40" s="153"/>
      <c r="D40" s="372" t="s">
        <v>55</v>
      </c>
      <c r="E40" s="372"/>
      <c r="F40" s="372"/>
      <c r="G40" s="372"/>
      <c r="H40" s="372"/>
      <c r="I40" s="372"/>
      <c r="J40" s="372"/>
      <c r="L40" s="151" t="s">
        <v>11</v>
      </c>
      <c r="N40" s="166"/>
    </row>
    <row r="41" spans="2:14" s="150" customFormat="1" ht="12">
      <c r="B41" s="165"/>
      <c r="L41" s="151"/>
      <c r="N41" s="166"/>
    </row>
    <row r="42" spans="2:14" s="150" customFormat="1">
      <c r="B42" s="165"/>
      <c r="C42" s="160" t="s">
        <v>12</v>
      </c>
      <c r="L42" s="151"/>
      <c r="N42" s="166"/>
    </row>
    <row r="43" spans="2:14" s="150" customFormat="1">
      <c r="B43" s="165"/>
      <c r="C43" s="160" t="s">
        <v>13</v>
      </c>
      <c r="L43" s="151"/>
      <c r="N43" s="166"/>
    </row>
    <row r="44" spans="2:14" s="150" customFormat="1">
      <c r="B44" s="165"/>
      <c r="C44" s="160" t="s">
        <v>14</v>
      </c>
      <c r="L44" s="151"/>
      <c r="N44" s="166"/>
    </row>
    <row r="45" spans="2:14" s="150" customFormat="1" ht="12.75" customHeight="1">
      <c r="B45" s="165"/>
      <c r="G45" s="374" t="s">
        <v>16</v>
      </c>
      <c r="H45" s="374"/>
      <c r="I45" s="374"/>
      <c r="J45" s="374"/>
      <c r="K45" s="374"/>
      <c r="L45" s="374"/>
      <c r="N45" s="166"/>
    </row>
    <row r="46" spans="2:14" s="150" customFormat="1" ht="14.25" customHeight="1">
      <c r="B46" s="165"/>
      <c r="C46" s="150" t="s">
        <v>15</v>
      </c>
      <c r="D46" s="373" t="s">
        <v>30</v>
      </c>
      <c r="E46" s="372"/>
      <c r="G46" s="375"/>
      <c r="H46" s="375"/>
      <c r="I46" s="375"/>
      <c r="J46" s="375"/>
      <c r="K46" s="375"/>
      <c r="L46" s="375"/>
      <c r="N46" s="166"/>
    </row>
    <row r="47" spans="2:14" s="150" customFormat="1" thickBot="1">
      <c r="B47" s="168"/>
      <c r="C47" s="169"/>
      <c r="D47" s="169"/>
      <c r="E47" s="169"/>
      <c r="F47" s="169"/>
      <c r="G47" s="169"/>
      <c r="H47" s="169"/>
      <c r="I47" s="169"/>
      <c r="J47" s="169"/>
      <c r="K47" s="169"/>
      <c r="L47" s="170"/>
      <c r="M47" s="169"/>
      <c r="N47" s="171"/>
    </row>
    <row r="48" spans="2:14" s="155" customFormat="1" ht="8.25" customHeight="1" thickBot="1">
      <c r="L48" s="156"/>
    </row>
    <row r="49" spans="1:15" s="155" customFormat="1" ht="6.75" customHeight="1">
      <c r="B49" s="161"/>
      <c r="C49" s="162"/>
      <c r="D49" s="162"/>
      <c r="E49" s="162"/>
      <c r="F49" s="162"/>
      <c r="G49" s="162"/>
      <c r="H49" s="162"/>
      <c r="I49" s="162"/>
      <c r="J49" s="162"/>
      <c r="K49" s="162"/>
      <c r="L49" s="163"/>
      <c r="M49" s="162"/>
      <c r="N49" s="164"/>
    </row>
    <row r="50" spans="1:15" s="155" customFormat="1">
      <c r="B50" s="165"/>
      <c r="C50" s="159" t="s">
        <v>28</v>
      </c>
      <c r="D50" s="150"/>
      <c r="E50" s="150"/>
      <c r="F50" s="150"/>
      <c r="G50" s="172" t="s">
        <v>29</v>
      </c>
      <c r="H50" s="371">
        <f ca="1">TODAY()</f>
        <v>40814</v>
      </c>
      <c r="I50" s="371"/>
      <c r="J50" s="371"/>
      <c r="K50" s="150"/>
      <c r="L50" s="151">
        <v>104</v>
      </c>
      <c r="M50" s="150"/>
      <c r="N50" s="166"/>
    </row>
    <row r="51" spans="1:15" s="155" customFormat="1">
      <c r="B51" s="165"/>
      <c r="C51" s="159" t="s">
        <v>27</v>
      </c>
      <c r="D51" s="150"/>
      <c r="E51" s="150"/>
      <c r="F51" s="150"/>
      <c r="G51" s="150"/>
      <c r="H51" s="150"/>
      <c r="I51" s="150"/>
      <c r="J51" s="150"/>
      <c r="K51" s="150"/>
      <c r="L51" s="151"/>
      <c r="M51" s="150"/>
      <c r="N51" s="166"/>
    </row>
    <row r="52" spans="1:15" s="155" customFormat="1" ht="6.75" customHeight="1">
      <c r="B52" s="165"/>
      <c r="C52" s="150"/>
      <c r="D52" s="150"/>
      <c r="E52" s="153"/>
      <c r="F52" s="150"/>
      <c r="G52" s="150"/>
      <c r="H52" s="150"/>
      <c r="I52" s="150"/>
      <c r="J52" s="150"/>
      <c r="K52" s="150"/>
      <c r="L52" s="151"/>
      <c r="M52" s="150"/>
      <c r="N52" s="166"/>
    </row>
    <row r="53" spans="1:15" s="155" customFormat="1" ht="13.5" thickBot="1">
      <c r="B53" s="165"/>
      <c r="C53" s="150" t="s">
        <v>8</v>
      </c>
      <c r="D53" s="150"/>
      <c r="E53" s="150"/>
      <c r="F53" s="150"/>
      <c r="G53" s="150"/>
      <c r="H53" s="150"/>
      <c r="I53" s="150"/>
      <c r="J53" s="150"/>
      <c r="K53" s="150"/>
      <c r="L53" s="151"/>
      <c r="M53" s="150"/>
      <c r="N53" s="166"/>
    </row>
    <row r="54" spans="1:15" s="155" customFormat="1" ht="13.5" thickBot="1">
      <c r="B54" s="165"/>
      <c r="C54" s="150" t="s">
        <v>9</v>
      </c>
      <c r="D54" s="372" t="str">
        <f>'6th'!B7</f>
        <v>Critchfield, Jessica</v>
      </c>
      <c r="E54" s="372"/>
      <c r="F54" s="372"/>
      <c r="G54" s="372"/>
      <c r="H54" s="372"/>
      <c r="I54" s="372"/>
      <c r="J54" s="150" t="s">
        <v>10</v>
      </c>
      <c r="K54" s="150"/>
      <c r="L54" s="152">
        <f>'6th'!P7</f>
        <v>11900</v>
      </c>
      <c r="M54" s="150"/>
      <c r="N54" s="166"/>
    </row>
    <row r="55" spans="1:15" s="155" customFormat="1">
      <c r="B55" s="165"/>
      <c r="C55" s="150"/>
      <c r="D55" s="150"/>
      <c r="E55" s="150"/>
      <c r="F55" s="150"/>
      <c r="G55" s="150"/>
      <c r="H55" s="150"/>
      <c r="I55" s="150"/>
      <c r="J55" s="150"/>
      <c r="K55" s="150"/>
      <c r="L55" s="151"/>
      <c r="M55" s="150"/>
      <c r="N55" s="166"/>
    </row>
    <row r="56" spans="1:15" s="155" customFormat="1" ht="9.75" customHeight="1">
      <c r="B56" s="167"/>
      <c r="C56" s="153"/>
      <c r="D56" s="372" t="s">
        <v>55</v>
      </c>
      <c r="E56" s="372"/>
      <c r="F56" s="372"/>
      <c r="G56" s="372"/>
      <c r="H56" s="372"/>
      <c r="I56" s="372"/>
      <c r="J56" s="372"/>
      <c r="K56" s="150"/>
      <c r="L56" s="151" t="s">
        <v>11</v>
      </c>
      <c r="M56" s="150"/>
      <c r="N56" s="166"/>
    </row>
    <row r="57" spans="1:15" s="155" customFormat="1">
      <c r="B57" s="165"/>
      <c r="C57" s="150"/>
      <c r="D57" s="150"/>
      <c r="E57" s="150"/>
      <c r="F57" s="150"/>
      <c r="G57" s="150"/>
      <c r="H57" s="150"/>
      <c r="I57" s="150"/>
      <c r="J57" s="150"/>
      <c r="K57" s="150"/>
      <c r="L57" s="151"/>
      <c r="M57" s="150"/>
      <c r="N57" s="166"/>
    </row>
    <row r="58" spans="1:15" s="155" customFormat="1">
      <c r="B58" s="165"/>
      <c r="C58" s="160" t="s">
        <v>12</v>
      </c>
      <c r="D58" s="150"/>
      <c r="E58" s="150"/>
      <c r="F58" s="150"/>
      <c r="G58" s="150"/>
      <c r="H58" s="150"/>
      <c r="I58" s="150"/>
      <c r="J58" s="150"/>
      <c r="K58" s="150"/>
      <c r="L58" s="151"/>
      <c r="M58" s="150"/>
      <c r="N58" s="166"/>
    </row>
    <row r="59" spans="1:15" s="155" customFormat="1">
      <c r="B59" s="165"/>
      <c r="C59" s="160" t="s">
        <v>13</v>
      </c>
      <c r="D59" s="150"/>
      <c r="E59" s="150"/>
      <c r="F59" s="150"/>
      <c r="G59" s="150"/>
      <c r="H59" s="150"/>
      <c r="I59" s="150"/>
      <c r="J59" s="150"/>
      <c r="K59" s="150"/>
      <c r="L59" s="151"/>
      <c r="M59" s="150"/>
      <c r="N59" s="166"/>
    </row>
    <row r="60" spans="1:15">
      <c r="B60" s="165"/>
      <c r="C60" s="160" t="s">
        <v>14</v>
      </c>
      <c r="D60" s="150"/>
      <c r="E60" s="150"/>
      <c r="F60" s="150"/>
      <c r="G60" s="150"/>
      <c r="H60" s="150"/>
      <c r="I60" s="150"/>
      <c r="J60" s="150"/>
      <c r="K60" s="150"/>
      <c r="L60" s="151"/>
      <c r="M60" s="150"/>
      <c r="N60" s="166"/>
    </row>
    <row r="61" spans="1:15" ht="17.25" customHeight="1">
      <c r="B61" s="165"/>
      <c r="C61" s="150"/>
      <c r="D61" s="150"/>
      <c r="E61" s="150"/>
      <c r="F61" s="150"/>
      <c r="G61" s="374" t="s">
        <v>16</v>
      </c>
      <c r="H61" s="374"/>
      <c r="I61" s="374"/>
      <c r="J61" s="374"/>
      <c r="K61" s="374"/>
      <c r="L61" s="374"/>
      <c r="M61" s="150"/>
      <c r="N61" s="166"/>
    </row>
    <row r="62" spans="1:15" ht="11.25" customHeight="1">
      <c r="B62" s="165"/>
      <c r="C62" s="150" t="s">
        <v>15</v>
      </c>
      <c r="D62" s="373" t="s">
        <v>30</v>
      </c>
      <c r="E62" s="372"/>
      <c r="F62" s="150"/>
      <c r="G62" s="375"/>
      <c r="H62" s="375"/>
      <c r="I62" s="375"/>
      <c r="J62" s="375"/>
      <c r="K62" s="375"/>
      <c r="L62" s="375"/>
      <c r="M62" s="150"/>
      <c r="N62" s="166"/>
    </row>
    <row r="63" spans="1:15" ht="8.25" customHeight="1" thickBot="1">
      <c r="B63" s="168"/>
      <c r="C63" s="169"/>
      <c r="D63" s="169"/>
      <c r="E63" s="169"/>
      <c r="F63" s="169"/>
      <c r="G63" s="169"/>
      <c r="H63" s="169"/>
      <c r="I63" s="169"/>
      <c r="J63" s="169"/>
      <c r="K63" s="169"/>
      <c r="L63" s="170"/>
      <c r="M63" s="169"/>
      <c r="N63" s="171"/>
    </row>
    <row r="64" spans="1:15" ht="5.25" customHeight="1">
      <c r="A64" s="149"/>
      <c r="B64" s="161"/>
      <c r="C64" s="162"/>
      <c r="D64" s="162"/>
      <c r="E64" s="162"/>
      <c r="F64" s="162"/>
      <c r="G64" s="162"/>
      <c r="H64" s="162"/>
      <c r="I64" s="162"/>
      <c r="J64" s="162"/>
      <c r="K64" s="162"/>
      <c r="L64" s="163"/>
      <c r="M64" s="162"/>
      <c r="N64" s="164"/>
      <c r="O64" s="149"/>
    </row>
    <row r="65" spans="1:15">
      <c r="A65" s="149"/>
      <c r="B65" s="165"/>
      <c r="C65" s="159" t="s">
        <v>28</v>
      </c>
      <c r="D65" s="150"/>
      <c r="E65" s="150"/>
      <c r="F65" s="150"/>
      <c r="G65" s="172" t="s">
        <v>29</v>
      </c>
      <c r="H65" s="371">
        <f ca="1">TODAY()</f>
        <v>40814</v>
      </c>
      <c r="I65" s="371"/>
      <c r="J65" s="371"/>
      <c r="K65" s="150"/>
      <c r="L65" s="151">
        <v>105</v>
      </c>
      <c r="M65" s="150"/>
      <c r="N65" s="166"/>
      <c r="O65" s="149"/>
    </row>
    <row r="66" spans="1:15">
      <c r="A66" s="149"/>
      <c r="B66" s="165"/>
      <c r="C66" s="159" t="s">
        <v>27</v>
      </c>
      <c r="D66" s="150"/>
      <c r="E66" s="150"/>
      <c r="F66" s="150"/>
      <c r="G66" s="150"/>
      <c r="H66" s="150"/>
      <c r="I66" s="150"/>
      <c r="J66" s="150"/>
      <c r="K66" s="150"/>
      <c r="L66" s="151"/>
      <c r="M66" s="150"/>
      <c r="N66" s="166"/>
      <c r="O66" s="149"/>
    </row>
    <row r="67" spans="1:15">
      <c r="A67" s="149"/>
      <c r="B67" s="165"/>
      <c r="C67" s="150"/>
      <c r="D67" s="150"/>
      <c r="E67" s="150"/>
      <c r="F67" s="150"/>
      <c r="G67" s="150"/>
      <c r="H67" s="150"/>
      <c r="I67" s="150"/>
      <c r="J67" s="150"/>
      <c r="K67" s="150"/>
      <c r="L67" s="151"/>
      <c r="M67" s="150"/>
      <c r="N67" s="166"/>
      <c r="O67" s="149"/>
    </row>
    <row r="68" spans="1:15" ht="13.5" thickBot="1">
      <c r="A68" s="149"/>
      <c r="B68" s="165"/>
      <c r="C68" s="150" t="s">
        <v>8</v>
      </c>
      <c r="D68" s="150"/>
      <c r="E68" s="150"/>
      <c r="F68" s="150"/>
      <c r="G68" s="150"/>
      <c r="H68" s="150"/>
      <c r="I68" s="150"/>
      <c r="J68" s="150"/>
      <c r="K68" s="150"/>
      <c r="L68" s="151"/>
      <c r="M68" s="150"/>
      <c r="N68" s="166"/>
      <c r="O68" s="149"/>
    </row>
    <row r="69" spans="1:15" ht="13.5" thickBot="1">
      <c r="A69" s="149"/>
      <c r="B69" s="165"/>
      <c r="C69" s="150" t="s">
        <v>9</v>
      </c>
      <c r="D69" s="372" t="str">
        <f>'6th'!B8</f>
        <v>Morales, Jose</v>
      </c>
      <c r="E69" s="372"/>
      <c r="F69" s="372"/>
      <c r="G69" s="372"/>
      <c r="H69" s="372"/>
      <c r="I69" s="372"/>
      <c r="J69" s="150" t="s">
        <v>10</v>
      </c>
      <c r="K69" s="150"/>
      <c r="L69" s="152">
        <f>'6th'!P8</f>
        <v>11900</v>
      </c>
      <c r="M69" s="150"/>
      <c r="N69" s="166"/>
      <c r="O69" s="149"/>
    </row>
    <row r="70" spans="1:15">
      <c r="A70" s="149"/>
      <c r="B70" s="165"/>
      <c r="C70" s="150"/>
      <c r="D70" s="150"/>
      <c r="E70" s="150"/>
      <c r="F70" s="150"/>
      <c r="G70" s="150"/>
      <c r="H70" s="150"/>
      <c r="I70" s="150"/>
      <c r="J70" s="150"/>
      <c r="K70" s="150"/>
      <c r="L70" s="151"/>
      <c r="M70" s="150"/>
      <c r="N70" s="166"/>
      <c r="O70" s="149"/>
    </row>
    <row r="71" spans="1:15">
      <c r="A71" s="149"/>
      <c r="B71" s="167"/>
      <c r="C71" s="153"/>
      <c r="D71" s="372" t="s">
        <v>55</v>
      </c>
      <c r="E71" s="372"/>
      <c r="F71" s="372"/>
      <c r="G71" s="372"/>
      <c r="H71" s="372"/>
      <c r="I71" s="372"/>
      <c r="J71" s="372"/>
      <c r="K71" s="150"/>
      <c r="L71" s="151" t="s">
        <v>11</v>
      </c>
      <c r="M71" s="150"/>
      <c r="N71" s="166"/>
      <c r="O71" s="149"/>
    </row>
    <row r="72" spans="1:15">
      <c r="A72" s="149"/>
      <c r="B72" s="165"/>
      <c r="C72" s="150"/>
      <c r="D72" s="150"/>
      <c r="E72" s="150"/>
      <c r="F72" s="150"/>
      <c r="G72" s="150"/>
      <c r="H72" s="150"/>
      <c r="I72" s="150"/>
      <c r="J72" s="150"/>
      <c r="K72" s="150"/>
      <c r="L72" s="151"/>
      <c r="M72" s="150"/>
      <c r="N72" s="166"/>
      <c r="O72" s="149"/>
    </row>
    <row r="73" spans="1:15">
      <c r="A73" s="149"/>
      <c r="B73" s="165"/>
      <c r="C73" s="160" t="s">
        <v>12</v>
      </c>
      <c r="D73" s="150"/>
      <c r="E73" s="150"/>
      <c r="F73" s="150"/>
      <c r="G73" s="150"/>
      <c r="H73" s="150"/>
      <c r="I73" s="150"/>
      <c r="J73" s="150"/>
      <c r="K73" s="150"/>
      <c r="L73" s="151"/>
      <c r="M73" s="150"/>
      <c r="N73" s="166"/>
      <c r="O73" s="149"/>
    </row>
    <row r="74" spans="1:15">
      <c r="A74" s="149"/>
      <c r="B74" s="165"/>
      <c r="C74" s="160" t="s">
        <v>13</v>
      </c>
      <c r="D74" s="150"/>
      <c r="E74" s="150"/>
      <c r="F74" s="150"/>
      <c r="G74" s="150"/>
      <c r="H74" s="150"/>
      <c r="I74" s="150"/>
      <c r="J74" s="150"/>
      <c r="K74" s="150"/>
      <c r="L74" s="151"/>
      <c r="M74" s="150"/>
      <c r="N74" s="166"/>
      <c r="O74" s="149"/>
    </row>
    <row r="75" spans="1:15">
      <c r="A75" s="149"/>
      <c r="B75" s="165"/>
      <c r="C75" s="160" t="s">
        <v>14</v>
      </c>
      <c r="D75" s="150"/>
      <c r="E75" s="150"/>
      <c r="F75" s="150"/>
      <c r="G75" s="150"/>
      <c r="H75" s="150"/>
      <c r="I75" s="150"/>
      <c r="J75" s="150"/>
      <c r="K75" s="150"/>
      <c r="L75" s="151"/>
      <c r="M75" s="150"/>
      <c r="N75" s="166"/>
      <c r="O75" s="149"/>
    </row>
    <row r="76" spans="1:15" ht="12.75" customHeight="1">
      <c r="A76" s="149"/>
      <c r="B76" s="165"/>
      <c r="C76" s="150"/>
      <c r="D76" s="150"/>
      <c r="E76" s="150"/>
      <c r="F76" s="150"/>
      <c r="G76" s="374" t="s">
        <v>16</v>
      </c>
      <c r="H76" s="374"/>
      <c r="I76" s="374"/>
      <c r="J76" s="374"/>
      <c r="K76" s="374"/>
      <c r="L76" s="374"/>
      <c r="M76" s="150"/>
      <c r="N76" s="166"/>
      <c r="O76" s="149"/>
    </row>
    <row r="77" spans="1:15" ht="15" customHeight="1">
      <c r="A77" s="149"/>
      <c r="B77" s="165"/>
      <c r="C77" s="150" t="s">
        <v>15</v>
      </c>
      <c r="D77" s="373" t="s">
        <v>30</v>
      </c>
      <c r="E77" s="372"/>
      <c r="F77" s="150"/>
      <c r="G77" s="375"/>
      <c r="H77" s="375"/>
      <c r="I77" s="375"/>
      <c r="J77" s="375"/>
      <c r="K77" s="375"/>
      <c r="L77" s="375"/>
      <c r="M77" s="150"/>
      <c r="N77" s="166"/>
      <c r="O77" s="149"/>
    </row>
    <row r="78" spans="1:15" ht="13.5" thickBot="1">
      <c r="A78" s="149"/>
      <c r="B78" s="168"/>
      <c r="C78" s="169"/>
      <c r="D78" s="169"/>
      <c r="E78" s="169"/>
      <c r="F78" s="169"/>
      <c r="G78" s="169"/>
      <c r="H78" s="169"/>
      <c r="I78" s="169"/>
      <c r="J78" s="169"/>
      <c r="K78" s="169"/>
      <c r="L78" s="170"/>
      <c r="M78" s="169"/>
      <c r="N78" s="171"/>
      <c r="O78" s="149"/>
    </row>
    <row r="79" spans="1:15" ht="4.5" customHeight="1" thickBot="1">
      <c r="A79" s="149"/>
      <c r="B79" s="149"/>
      <c r="C79" s="149"/>
      <c r="D79" s="149"/>
      <c r="E79" s="149"/>
      <c r="F79" s="149"/>
      <c r="G79" s="149"/>
      <c r="H79" s="149"/>
      <c r="I79" s="149"/>
      <c r="J79" s="149"/>
      <c r="K79" s="149"/>
      <c r="L79" s="154"/>
      <c r="M79" s="149"/>
      <c r="N79" s="149"/>
      <c r="O79" s="149"/>
    </row>
    <row r="80" spans="1:15" ht="5.25" customHeight="1">
      <c r="A80" s="150"/>
      <c r="B80" s="161"/>
      <c r="C80" s="162"/>
      <c r="D80" s="162"/>
      <c r="E80" s="162"/>
      <c r="F80" s="162"/>
      <c r="G80" s="162"/>
      <c r="H80" s="162"/>
      <c r="I80" s="162"/>
      <c r="J80" s="162"/>
      <c r="K80" s="162"/>
      <c r="L80" s="163"/>
      <c r="M80" s="162"/>
      <c r="N80" s="164"/>
      <c r="O80" s="150"/>
    </row>
    <row r="81" spans="1:15">
      <c r="A81" s="150"/>
      <c r="B81" s="165"/>
      <c r="C81" s="159" t="s">
        <v>28</v>
      </c>
      <c r="D81" s="150"/>
      <c r="E81" s="150"/>
      <c r="F81" s="150"/>
      <c r="G81" s="172" t="s">
        <v>29</v>
      </c>
      <c r="H81" s="371">
        <f ca="1">TODAY()</f>
        <v>40814</v>
      </c>
      <c r="I81" s="371"/>
      <c r="J81" s="371"/>
      <c r="K81" s="150"/>
      <c r="L81" s="151">
        <v>106</v>
      </c>
      <c r="M81" s="150"/>
      <c r="N81" s="166"/>
      <c r="O81" s="150"/>
    </row>
    <row r="82" spans="1:15">
      <c r="A82" s="150"/>
      <c r="B82" s="165"/>
      <c r="C82" s="159" t="s">
        <v>27</v>
      </c>
      <c r="D82" s="150"/>
      <c r="E82" s="150"/>
      <c r="F82" s="150"/>
      <c r="G82" s="150"/>
      <c r="H82" s="150"/>
      <c r="I82" s="150"/>
      <c r="J82" s="150"/>
      <c r="K82" s="150"/>
      <c r="L82" s="151"/>
      <c r="M82" s="150"/>
      <c r="N82" s="166"/>
      <c r="O82" s="150"/>
    </row>
    <row r="83" spans="1:15" ht="9" customHeight="1">
      <c r="A83" s="150"/>
      <c r="B83" s="165"/>
      <c r="C83" s="150"/>
      <c r="D83" s="150"/>
      <c r="E83" s="150"/>
      <c r="F83" s="150"/>
      <c r="G83" s="150"/>
      <c r="H83" s="150"/>
      <c r="I83" s="150"/>
      <c r="J83" s="150"/>
      <c r="K83" s="150"/>
      <c r="L83" s="151"/>
      <c r="M83" s="150"/>
      <c r="N83" s="166"/>
      <c r="O83" s="150"/>
    </row>
    <row r="84" spans="1:15" ht="13.5" thickBot="1">
      <c r="A84" s="150"/>
      <c r="B84" s="165"/>
      <c r="C84" s="150" t="s">
        <v>8</v>
      </c>
      <c r="D84" s="150"/>
      <c r="E84" s="150"/>
      <c r="F84" s="150"/>
      <c r="G84" s="150"/>
      <c r="H84" s="150"/>
      <c r="I84" s="150"/>
      <c r="J84" s="150"/>
      <c r="K84" s="150"/>
      <c r="L84" s="151"/>
      <c r="M84" s="150"/>
      <c r="N84" s="166"/>
      <c r="O84" s="150"/>
    </row>
    <row r="85" spans="1:15" ht="13.5" thickBot="1">
      <c r="A85" s="150"/>
      <c r="B85" s="165"/>
      <c r="C85" s="150" t="s">
        <v>9</v>
      </c>
      <c r="D85" s="372" t="str">
        <f>'6th'!B10</f>
        <v>Veater, Austin</v>
      </c>
      <c r="E85" s="372"/>
      <c r="F85" s="372"/>
      <c r="G85" s="372"/>
      <c r="H85" s="372"/>
      <c r="I85" s="372"/>
      <c r="J85" s="150" t="s">
        <v>10</v>
      </c>
      <c r="K85" s="150"/>
      <c r="L85" s="152">
        <f>'6th'!P10</f>
        <v>5600</v>
      </c>
      <c r="M85" s="150"/>
      <c r="N85" s="166"/>
      <c r="O85" s="150"/>
    </row>
    <row r="86" spans="1:15">
      <c r="A86" s="150"/>
      <c r="B86" s="165"/>
      <c r="C86" s="150"/>
      <c r="D86" s="150"/>
      <c r="E86" s="150"/>
      <c r="F86" s="150"/>
      <c r="G86" s="150"/>
      <c r="H86" s="150"/>
      <c r="I86" s="150"/>
      <c r="J86" s="150"/>
      <c r="K86" s="150"/>
      <c r="L86" s="151"/>
      <c r="M86" s="150"/>
      <c r="N86" s="166"/>
      <c r="O86" s="150"/>
    </row>
    <row r="87" spans="1:15">
      <c r="A87" s="150"/>
      <c r="B87" s="167"/>
      <c r="C87" s="153"/>
      <c r="D87" s="372" t="s">
        <v>59</v>
      </c>
      <c r="E87" s="372"/>
      <c r="F87" s="372"/>
      <c r="G87" s="372"/>
      <c r="H87" s="372"/>
      <c r="I87" s="372"/>
      <c r="J87" s="372"/>
      <c r="K87" s="150"/>
      <c r="L87" s="151" t="s">
        <v>11</v>
      </c>
      <c r="M87" s="150"/>
      <c r="N87" s="166"/>
      <c r="O87" s="150"/>
    </row>
    <row r="88" spans="1:15">
      <c r="A88" s="150"/>
      <c r="B88" s="165"/>
      <c r="C88" s="150"/>
      <c r="D88" s="150"/>
      <c r="E88" s="150"/>
      <c r="F88" s="150"/>
      <c r="G88" s="150"/>
      <c r="H88" s="150"/>
      <c r="I88" s="150"/>
      <c r="J88" s="150"/>
      <c r="K88" s="150"/>
      <c r="L88" s="151"/>
      <c r="M88" s="150"/>
      <c r="N88" s="166"/>
      <c r="O88" s="150"/>
    </row>
    <row r="89" spans="1:15">
      <c r="A89" s="150"/>
      <c r="B89" s="165"/>
      <c r="C89" s="160" t="s">
        <v>12</v>
      </c>
      <c r="D89" s="150"/>
      <c r="E89" s="150"/>
      <c r="F89" s="150"/>
      <c r="G89" s="150"/>
      <c r="H89" s="150"/>
      <c r="I89" s="150"/>
      <c r="J89" s="150"/>
      <c r="K89" s="150"/>
      <c r="L89" s="151"/>
      <c r="M89" s="150"/>
      <c r="N89" s="166"/>
      <c r="O89" s="150"/>
    </row>
    <row r="90" spans="1:15">
      <c r="A90" s="150"/>
      <c r="B90" s="165"/>
      <c r="C90" s="160" t="s">
        <v>13</v>
      </c>
      <c r="D90" s="150"/>
      <c r="E90" s="150"/>
      <c r="F90" s="150"/>
      <c r="G90" s="150"/>
      <c r="H90" s="150"/>
      <c r="I90" s="150"/>
      <c r="J90" s="150"/>
      <c r="K90" s="150"/>
      <c r="L90" s="151"/>
      <c r="M90" s="150"/>
      <c r="N90" s="166"/>
      <c r="O90" s="150"/>
    </row>
    <row r="91" spans="1:15">
      <c r="A91" s="150"/>
      <c r="B91" s="165"/>
      <c r="C91" s="160" t="s">
        <v>14</v>
      </c>
      <c r="D91" s="150"/>
      <c r="E91" s="150"/>
      <c r="F91" s="150"/>
      <c r="G91" s="150"/>
      <c r="H91" s="150"/>
      <c r="I91" s="150"/>
      <c r="J91" s="150"/>
      <c r="K91" s="150"/>
      <c r="L91" s="151"/>
      <c r="M91" s="150"/>
      <c r="N91" s="166"/>
      <c r="O91" s="150"/>
    </row>
    <row r="92" spans="1:15" ht="6.75" customHeight="1">
      <c r="A92" s="150"/>
      <c r="B92" s="165"/>
      <c r="C92" s="150"/>
      <c r="D92" s="150"/>
      <c r="E92" s="150"/>
      <c r="F92" s="150"/>
      <c r="G92" s="374" t="s">
        <v>16</v>
      </c>
      <c r="H92" s="374"/>
      <c r="I92" s="374"/>
      <c r="J92" s="374"/>
      <c r="K92" s="374"/>
      <c r="L92" s="374"/>
      <c r="M92" s="150"/>
      <c r="N92" s="166"/>
      <c r="O92" s="150"/>
    </row>
    <row r="93" spans="1:15" ht="15" customHeight="1">
      <c r="A93" s="150"/>
      <c r="B93" s="165"/>
      <c r="C93" s="150" t="s">
        <v>15</v>
      </c>
      <c r="D93" s="373" t="s">
        <v>30</v>
      </c>
      <c r="E93" s="372"/>
      <c r="F93" s="150"/>
      <c r="G93" s="375"/>
      <c r="H93" s="375"/>
      <c r="I93" s="375"/>
      <c r="J93" s="375"/>
      <c r="K93" s="375"/>
      <c r="L93" s="375"/>
      <c r="M93" s="150"/>
      <c r="N93" s="166"/>
      <c r="O93" s="150"/>
    </row>
    <row r="94" spans="1:15" ht="13.5" thickBot="1">
      <c r="A94" s="150"/>
      <c r="B94" s="168"/>
      <c r="C94" s="169"/>
      <c r="D94" s="169"/>
      <c r="E94" s="169"/>
      <c r="F94" s="169"/>
      <c r="G94" s="169"/>
      <c r="H94" s="169"/>
      <c r="I94" s="169"/>
      <c r="J94" s="169"/>
      <c r="K94" s="169"/>
      <c r="L94" s="170"/>
      <c r="M94" s="169"/>
      <c r="N94" s="171"/>
      <c r="O94" s="150"/>
    </row>
    <row r="95" spans="1:15" ht="5.25" customHeight="1" thickBot="1">
      <c r="A95" s="150"/>
      <c r="B95" s="150"/>
      <c r="C95" s="150"/>
      <c r="D95" s="150"/>
      <c r="E95" s="150"/>
      <c r="F95" s="150"/>
      <c r="G95" s="150"/>
      <c r="H95" s="150"/>
      <c r="I95" s="150"/>
      <c r="J95" s="150"/>
      <c r="K95" s="150"/>
      <c r="L95" s="151"/>
      <c r="M95" s="150"/>
      <c r="N95" s="150"/>
      <c r="O95" s="150"/>
    </row>
    <row r="96" spans="1:15" ht="5.25" customHeight="1">
      <c r="A96" s="150"/>
      <c r="B96" s="161"/>
      <c r="C96" s="162"/>
      <c r="D96" s="162"/>
      <c r="E96" s="162"/>
      <c r="F96" s="162"/>
      <c r="G96" s="162"/>
      <c r="H96" s="162"/>
      <c r="I96" s="162"/>
      <c r="J96" s="162"/>
      <c r="K96" s="162"/>
      <c r="L96" s="163"/>
      <c r="M96" s="162"/>
      <c r="N96" s="164"/>
      <c r="O96" s="150"/>
    </row>
    <row r="97" spans="1:15">
      <c r="A97" s="150"/>
      <c r="B97" s="165"/>
      <c r="C97" s="159" t="s">
        <v>28</v>
      </c>
      <c r="D97" s="150"/>
      <c r="E97" s="150"/>
      <c r="F97" s="150"/>
      <c r="G97" s="172" t="s">
        <v>29</v>
      </c>
      <c r="H97" s="371">
        <f ca="1">TODAY()</f>
        <v>40814</v>
      </c>
      <c r="I97" s="371"/>
      <c r="J97" s="371"/>
      <c r="K97" s="150"/>
      <c r="L97" s="151">
        <v>107</v>
      </c>
      <c r="M97" s="150"/>
      <c r="N97" s="166"/>
      <c r="O97" s="150"/>
    </row>
    <row r="98" spans="1:15">
      <c r="A98" s="150"/>
      <c r="B98" s="165"/>
      <c r="C98" s="159" t="s">
        <v>27</v>
      </c>
      <c r="D98" s="150"/>
      <c r="E98" s="150"/>
      <c r="F98" s="150"/>
      <c r="G98" s="150"/>
      <c r="H98" s="150"/>
      <c r="I98" s="150"/>
      <c r="J98" s="150"/>
      <c r="K98" s="150"/>
      <c r="L98" s="151"/>
      <c r="M98" s="150"/>
      <c r="N98" s="166"/>
      <c r="O98" s="150"/>
    </row>
    <row r="99" spans="1:15">
      <c r="A99" s="150"/>
      <c r="B99" s="165"/>
      <c r="C99" s="150"/>
      <c r="D99" s="150"/>
      <c r="E99" s="150"/>
      <c r="F99" s="150"/>
      <c r="G99" s="150"/>
      <c r="H99" s="150"/>
      <c r="I99" s="150"/>
      <c r="J99" s="150"/>
      <c r="K99" s="150"/>
      <c r="L99" s="151"/>
      <c r="M99" s="150"/>
      <c r="N99" s="166"/>
      <c r="O99" s="150"/>
    </row>
    <row r="100" spans="1:15" ht="13.5" thickBot="1">
      <c r="A100" s="150"/>
      <c r="B100" s="165"/>
      <c r="C100" s="150" t="s">
        <v>8</v>
      </c>
      <c r="D100" s="150"/>
      <c r="E100" s="150"/>
      <c r="F100" s="150"/>
      <c r="G100" s="150"/>
      <c r="H100" s="150"/>
      <c r="I100" s="150"/>
      <c r="J100" s="150"/>
      <c r="K100" s="150"/>
      <c r="L100" s="151"/>
      <c r="M100" s="150"/>
      <c r="N100" s="166"/>
      <c r="O100" s="150"/>
    </row>
    <row r="101" spans="1:15" ht="13.5" thickBot="1">
      <c r="A101" s="150"/>
      <c r="B101" s="165"/>
      <c r="C101" s="150" t="s">
        <v>9</v>
      </c>
      <c r="D101" s="372" t="str">
        <f>'6th'!B11</f>
        <v>Wright,Reily</v>
      </c>
      <c r="E101" s="372"/>
      <c r="F101" s="372"/>
      <c r="G101" s="372"/>
      <c r="H101" s="372"/>
      <c r="I101" s="372"/>
      <c r="J101" s="150" t="s">
        <v>10</v>
      </c>
      <c r="K101" s="150"/>
      <c r="L101" s="152">
        <f>'6th'!P11</f>
        <v>5600</v>
      </c>
      <c r="M101" s="150"/>
      <c r="N101" s="166"/>
      <c r="O101" s="150"/>
    </row>
    <row r="102" spans="1:15">
      <c r="A102" s="150"/>
      <c r="B102" s="165"/>
      <c r="C102" s="150"/>
      <c r="D102" s="150"/>
      <c r="E102" s="150"/>
      <c r="F102" s="150"/>
      <c r="G102" s="150"/>
      <c r="H102" s="150"/>
      <c r="I102" s="150"/>
      <c r="J102" s="150"/>
      <c r="K102" s="150"/>
      <c r="L102" s="151"/>
      <c r="M102" s="150"/>
      <c r="N102" s="166"/>
      <c r="O102" s="150"/>
    </row>
    <row r="103" spans="1:15">
      <c r="A103" s="150"/>
      <c r="B103" s="167"/>
      <c r="C103" s="153"/>
      <c r="D103" s="372" t="s">
        <v>59</v>
      </c>
      <c r="E103" s="372"/>
      <c r="F103" s="372"/>
      <c r="G103" s="372"/>
      <c r="H103" s="372"/>
      <c r="I103" s="372"/>
      <c r="J103" s="372"/>
      <c r="K103" s="150"/>
      <c r="L103" s="151" t="s">
        <v>11</v>
      </c>
      <c r="M103" s="150"/>
      <c r="N103" s="166"/>
      <c r="O103" s="150"/>
    </row>
    <row r="104" spans="1:15">
      <c r="A104" s="150"/>
      <c r="B104" s="165"/>
      <c r="C104" s="150"/>
      <c r="D104" s="150"/>
      <c r="E104" s="150"/>
      <c r="F104" s="150"/>
      <c r="G104" s="150"/>
      <c r="H104" s="150"/>
      <c r="I104" s="150"/>
      <c r="J104" s="150"/>
      <c r="K104" s="150"/>
      <c r="L104" s="151"/>
      <c r="M104" s="150"/>
      <c r="N104" s="166"/>
      <c r="O104" s="150"/>
    </row>
    <row r="105" spans="1:15">
      <c r="A105" s="150"/>
      <c r="B105" s="165"/>
      <c r="C105" s="160" t="s">
        <v>12</v>
      </c>
      <c r="D105" s="150"/>
      <c r="E105" s="150"/>
      <c r="F105" s="150"/>
      <c r="G105" s="150"/>
      <c r="H105" s="150"/>
      <c r="I105" s="150"/>
      <c r="J105" s="150"/>
      <c r="K105" s="150"/>
      <c r="L105" s="151"/>
      <c r="M105" s="150"/>
      <c r="N105" s="166"/>
      <c r="O105" s="150"/>
    </row>
    <row r="106" spans="1:15">
      <c r="A106" s="150"/>
      <c r="B106" s="165"/>
      <c r="C106" s="160" t="s">
        <v>13</v>
      </c>
      <c r="D106" s="150"/>
      <c r="E106" s="150"/>
      <c r="F106" s="150"/>
      <c r="G106" s="150"/>
      <c r="H106" s="150"/>
      <c r="I106" s="150"/>
      <c r="J106" s="150"/>
      <c r="K106" s="150"/>
      <c r="L106" s="151"/>
      <c r="M106" s="150"/>
      <c r="N106" s="166"/>
      <c r="O106" s="150"/>
    </row>
    <row r="107" spans="1:15">
      <c r="A107" s="150"/>
      <c r="B107" s="165"/>
      <c r="C107" s="160" t="s">
        <v>14</v>
      </c>
      <c r="D107" s="150"/>
      <c r="E107" s="150"/>
      <c r="F107" s="150"/>
      <c r="G107" s="150"/>
      <c r="H107" s="150"/>
      <c r="I107" s="150"/>
      <c r="J107" s="150"/>
      <c r="K107" s="150"/>
      <c r="L107" s="151"/>
      <c r="M107" s="150"/>
      <c r="N107" s="166"/>
      <c r="O107" s="150"/>
    </row>
    <row r="108" spans="1:15" ht="12.75" customHeight="1">
      <c r="A108" s="150"/>
      <c r="B108" s="165"/>
      <c r="C108" s="150"/>
      <c r="D108" s="150"/>
      <c r="E108" s="150"/>
      <c r="F108" s="150"/>
      <c r="G108" s="374" t="s">
        <v>16</v>
      </c>
      <c r="H108" s="374"/>
      <c r="I108" s="374"/>
      <c r="J108" s="374"/>
      <c r="K108" s="374"/>
      <c r="L108" s="374"/>
      <c r="M108" s="150"/>
      <c r="N108" s="166"/>
      <c r="O108" s="150"/>
    </row>
    <row r="109" spans="1:15" ht="15" customHeight="1">
      <c r="A109" s="150"/>
      <c r="B109" s="165"/>
      <c r="C109" s="150" t="s">
        <v>15</v>
      </c>
      <c r="D109" s="373" t="s">
        <v>30</v>
      </c>
      <c r="E109" s="372"/>
      <c r="F109" s="150"/>
      <c r="G109" s="375"/>
      <c r="H109" s="375"/>
      <c r="I109" s="375"/>
      <c r="J109" s="375"/>
      <c r="K109" s="375"/>
      <c r="L109" s="375"/>
      <c r="M109" s="150"/>
      <c r="N109" s="166"/>
      <c r="O109" s="150"/>
    </row>
    <row r="110" spans="1:15" ht="13.5" thickBot="1">
      <c r="A110" s="150"/>
      <c r="B110" s="168"/>
      <c r="C110" s="169"/>
      <c r="D110" s="169"/>
      <c r="E110" s="169"/>
      <c r="F110" s="169"/>
      <c r="G110" s="169"/>
      <c r="H110" s="169"/>
      <c r="I110" s="169"/>
      <c r="J110" s="169"/>
      <c r="K110" s="169"/>
      <c r="L110" s="170"/>
      <c r="M110" s="169"/>
      <c r="N110" s="171"/>
      <c r="O110" s="150"/>
    </row>
    <row r="111" spans="1:15" ht="6" customHeight="1" thickBot="1">
      <c r="A111" s="155"/>
      <c r="B111" s="155"/>
      <c r="C111" s="155"/>
      <c r="D111" s="155"/>
      <c r="E111" s="155"/>
      <c r="F111" s="155"/>
      <c r="G111" s="155"/>
      <c r="H111" s="155"/>
      <c r="I111" s="155"/>
      <c r="J111" s="155"/>
      <c r="K111" s="155"/>
      <c r="L111" s="156"/>
      <c r="M111" s="155"/>
      <c r="N111" s="155"/>
      <c r="O111" s="155"/>
    </row>
    <row r="112" spans="1:15" ht="4.5" customHeight="1">
      <c r="A112" s="155"/>
      <c r="B112" s="161"/>
      <c r="C112" s="162"/>
      <c r="D112" s="162"/>
      <c r="E112" s="162"/>
      <c r="F112" s="162"/>
      <c r="G112" s="162"/>
      <c r="H112" s="162"/>
      <c r="I112" s="162"/>
      <c r="J112" s="162"/>
      <c r="K112" s="162"/>
      <c r="L112" s="163"/>
      <c r="M112" s="162"/>
      <c r="N112" s="164"/>
      <c r="O112" s="155"/>
    </row>
    <row r="113" spans="1:15">
      <c r="A113" s="155"/>
      <c r="B113" s="165"/>
      <c r="C113" s="159" t="s">
        <v>28</v>
      </c>
      <c r="D113" s="150"/>
      <c r="E113" s="150"/>
      <c r="F113" s="150"/>
      <c r="G113" s="172" t="s">
        <v>29</v>
      </c>
      <c r="H113" s="371">
        <f ca="1">TODAY()</f>
        <v>40814</v>
      </c>
      <c r="I113" s="371"/>
      <c r="J113" s="371"/>
      <c r="K113" s="150"/>
      <c r="L113" s="151">
        <v>108</v>
      </c>
      <c r="M113" s="150"/>
      <c r="N113" s="166"/>
      <c r="O113" s="155"/>
    </row>
    <row r="114" spans="1:15">
      <c r="A114" s="155"/>
      <c r="B114" s="165"/>
      <c r="C114" s="159" t="s">
        <v>27</v>
      </c>
      <c r="D114" s="150"/>
      <c r="E114" s="150"/>
      <c r="F114" s="150"/>
      <c r="G114" s="150"/>
      <c r="H114" s="150"/>
      <c r="I114" s="150"/>
      <c r="J114" s="150"/>
      <c r="K114" s="150"/>
      <c r="L114" s="151"/>
      <c r="M114" s="150"/>
      <c r="N114" s="166"/>
      <c r="O114" s="155"/>
    </row>
    <row r="115" spans="1:15" ht="7.5" customHeight="1">
      <c r="A115" s="155"/>
      <c r="B115" s="165"/>
      <c r="C115" s="150"/>
      <c r="D115" s="150"/>
      <c r="E115" s="150"/>
      <c r="F115" s="150"/>
      <c r="G115" s="150"/>
      <c r="H115" s="150"/>
      <c r="I115" s="150"/>
      <c r="J115" s="150"/>
      <c r="K115" s="150"/>
      <c r="L115" s="151"/>
      <c r="M115" s="150"/>
      <c r="N115" s="166"/>
      <c r="O115" s="155"/>
    </row>
    <row r="116" spans="1:15" ht="13.5" thickBot="1">
      <c r="A116" s="155"/>
      <c r="B116" s="165"/>
      <c r="C116" s="150" t="s">
        <v>8</v>
      </c>
      <c r="D116" s="150"/>
      <c r="E116" s="150"/>
      <c r="F116" s="150"/>
      <c r="G116" s="150"/>
      <c r="H116" s="150"/>
      <c r="I116" s="150"/>
      <c r="J116" s="150"/>
      <c r="K116" s="150"/>
      <c r="L116" s="151"/>
      <c r="M116" s="150"/>
      <c r="N116" s="166"/>
      <c r="O116" s="155"/>
    </row>
    <row r="117" spans="1:15" ht="13.5" thickBot="1">
      <c r="A117" s="155"/>
      <c r="B117" s="165"/>
      <c r="C117" s="150" t="s">
        <v>9</v>
      </c>
      <c r="D117" s="372" t="str">
        <f>'6th'!B12</f>
        <v>Jarvis, Preston</v>
      </c>
      <c r="E117" s="372"/>
      <c r="F117" s="372"/>
      <c r="G117" s="372"/>
      <c r="H117" s="372"/>
      <c r="I117" s="372"/>
      <c r="J117" s="150" t="s">
        <v>10</v>
      </c>
      <c r="K117" s="150"/>
      <c r="L117" s="152">
        <f>'6th'!P12</f>
        <v>5600</v>
      </c>
      <c r="M117" s="150"/>
      <c r="N117" s="166"/>
      <c r="O117" s="155"/>
    </row>
    <row r="118" spans="1:15">
      <c r="A118" s="155"/>
      <c r="B118" s="165"/>
      <c r="C118" s="150"/>
      <c r="D118" s="150"/>
      <c r="E118" s="150"/>
      <c r="F118" s="150"/>
      <c r="G118" s="150"/>
      <c r="H118" s="150"/>
      <c r="I118" s="150"/>
      <c r="J118" s="150"/>
      <c r="K118" s="150"/>
      <c r="L118" s="151"/>
      <c r="M118" s="150"/>
      <c r="N118" s="166"/>
      <c r="O118" s="155"/>
    </row>
    <row r="119" spans="1:15">
      <c r="A119" s="155"/>
      <c r="B119" s="167"/>
      <c r="C119" s="153"/>
      <c r="D119" s="372" t="s">
        <v>59</v>
      </c>
      <c r="E119" s="372"/>
      <c r="F119" s="372"/>
      <c r="G119" s="372"/>
      <c r="H119" s="372"/>
      <c r="I119" s="372"/>
      <c r="J119" s="372"/>
      <c r="K119" s="150"/>
      <c r="L119" s="151" t="s">
        <v>11</v>
      </c>
      <c r="M119" s="150"/>
      <c r="N119" s="166"/>
      <c r="O119" s="155"/>
    </row>
    <row r="120" spans="1:15">
      <c r="A120" s="155"/>
      <c r="B120" s="165"/>
      <c r="C120" s="150"/>
      <c r="D120" s="150"/>
      <c r="E120" s="150"/>
      <c r="F120" s="150"/>
      <c r="G120" s="150"/>
      <c r="H120" s="150"/>
      <c r="I120" s="150"/>
      <c r="J120" s="150"/>
      <c r="K120" s="150"/>
      <c r="L120" s="151"/>
      <c r="M120" s="150"/>
      <c r="N120" s="166"/>
      <c r="O120" s="155"/>
    </row>
    <row r="121" spans="1:15">
      <c r="A121" s="155"/>
      <c r="B121" s="165"/>
      <c r="C121" s="160" t="s">
        <v>12</v>
      </c>
      <c r="D121" s="150"/>
      <c r="E121" s="150"/>
      <c r="F121" s="150"/>
      <c r="G121" s="150"/>
      <c r="H121" s="150"/>
      <c r="I121" s="150"/>
      <c r="J121" s="150"/>
      <c r="K121" s="150"/>
      <c r="L121" s="151"/>
      <c r="M121" s="150"/>
      <c r="N121" s="166"/>
      <c r="O121" s="155"/>
    </row>
    <row r="122" spans="1:15">
      <c r="A122" s="155"/>
      <c r="B122" s="165"/>
      <c r="C122" s="160" t="s">
        <v>13</v>
      </c>
      <c r="D122" s="150"/>
      <c r="E122" s="150"/>
      <c r="F122" s="150"/>
      <c r="G122" s="150"/>
      <c r="H122" s="150"/>
      <c r="I122" s="150"/>
      <c r="J122" s="150"/>
      <c r="K122" s="150"/>
      <c r="L122" s="151"/>
      <c r="M122" s="150"/>
      <c r="N122" s="166"/>
      <c r="O122" s="155"/>
    </row>
    <row r="123" spans="1:15" ht="12.75" customHeight="1">
      <c r="B123" s="165"/>
      <c r="C123" s="160" t="s">
        <v>14</v>
      </c>
      <c r="D123" s="150"/>
      <c r="E123" s="150"/>
      <c r="F123" s="150"/>
      <c r="G123" s="374" t="s">
        <v>16</v>
      </c>
      <c r="H123" s="374"/>
      <c r="I123" s="374"/>
      <c r="J123" s="374"/>
      <c r="K123" s="374"/>
      <c r="L123" s="374"/>
      <c r="M123" s="150"/>
      <c r="N123" s="166"/>
    </row>
    <row r="124" spans="1:15" ht="6" customHeight="1">
      <c r="B124" s="165"/>
      <c r="C124" s="150"/>
      <c r="D124" s="150"/>
      <c r="E124" s="150"/>
      <c r="F124" s="150"/>
      <c r="G124" s="374"/>
      <c r="H124" s="374"/>
      <c r="I124" s="374"/>
      <c r="J124" s="374"/>
      <c r="K124" s="374"/>
      <c r="L124" s="374"/>
      <c r="M124" s="150"/>
      <c r="N124" s="166"/>
    </row>
    <row r="125" spans="1:15" ht="11.25" customHeight="1">
      <c r="B125" s="165"/>
      <c r="C125" s="150" t="s">
        <v>15</v>
      </c>
      <c r="D125" s="373" t="s">
        <v>30</v>
      </c>
      <c r="E125" s="372"/>
      <c r="F125" s="150"/>
      <c r="G125" s="375"/>
      <c r="H125" s="375"/>
      <c r="I125" s="375"/>
      <c r="J125" s="375"/>
      <c r="K125" s="375"/>
      <c r="L125" s="375"/>
      <c r="M125" s="150"/>
      <c r="N125" s="166"/>
    </row>
    <row r="126" spans="1:15" ht="4.5" customHeight="1">
      <c r="B126" s="165"/>
      <c r="C126" s="150"/>
      <c r="D126" s="150"/>
      <c r="E126" s="150"/>
      <c r="F126" s="150"/>
      <c r="G126" s="150"/>
      <c r="H126" s="150"/>
      <c r="I126" s="150"/>
      <c r="J126" s="150"/>
      <c r="K126" s="150"/>
      <c r="L126" s="151"/>
      <c r="M126" s="150"/>
      <c r="N126" s="166"/>
    </row>
    <row r="127" spans="1:15" ht="5.25" customHeight="1" thickBot="1">
      <c r="A127" s="149"/>
      <c r="B127" s="168"/>
      <c r="C127" s="169"/>
      <c r="D127" s="169"/>
      <c r="E127" s="169"/>
      <c r="F127" s="169"/>
      <c r="G127" s="169"/>
      <c r="H127" s="169"/>
      <c r="I127" s="169"/>
      <c r="J127" s="169"/>
      <c r="K127" s="169"/>
      <c r="L127" s="170"/>
      <c r="M127" s="169"/>
      <c r="N127" s="171"/>
    </row>
    <row r="128" spans="1:15" ht="9.75" customHeight="1">
      <c r="A128" s="149"/>
      <c r="B128" s="161"/>
      <c r="C128" s="162"/>
      <c r="D128" s="162"/>
      <c r="E128" s="162"/>
      <c r="F128" s="162"/>
      <c r="G128" s="162"/>
      <c r="H128" s="162"/>
      <c r="I128" s="162"/>
      <c r="J128" s="162"/>
      <c r="K128" s="162"/>
      <c r="L128" s="163"/>
      <c r="M128" s="162"/>
      <c r="N128" s="164"/>
    </row>
    <row r="129" spans="1:14">
      <c r="A129" s="149"/>
      <c r="B129" s="165"/>
      <c r="C129" s="159" t="s">
        <v>28</v>
      </c>
      <c r="D129" s="150"/>
      <c r="E129" s="150"/>
      <c r="F129" s="150"/>
      <c r="G129" s="172" t="s">
        <v>29</v>
      </c>
      <c r="H129" s="371">
        <f ca="1">TODAY()</f>
        <v>40814</v>
      </c>
      <c r="I129" s="371"/>
      <c r="J129" s="371"/>
      <c r="K129" s="150"/>
      <c r="L129" s="151">
        <v>109</v>
      </c>
      <c r="M129" s="150"/>
      <c r="N129" s="166"/>
    </row>
    <row r="130" spans="1:14">
      <c r="A130" s="149"/>
      <c r="B130" s="165"/>
      <c r="C130" s="159" t="s">
        <v>27</v>
      </c>
      <c r="D130" s="150"/>
      <c r="E130" s="150"/>
      <c r="F130" s="150"/>
      <c r="G130" s="150"/>
      <c r="H130" s="150"/>
      <c r="I130" s="150"/>
      <c r="J130" s="150"/>
      <c r="K130" s="150"/>
      <c r="L130" s="151"/>
      <c r="M130" s="150"/>
      <c r="N130" s="166"/>
    </row>
    <row r="131" spans="1:14">
      <c r="A131" s="149"/>
      <c r="B131" s="165"/>
      <c r="C131" s="150"/>
      <c r="D131" s="150"/>
      <c r="E131" s="150"/>
      <c r="F131" s="150"/>
      <c r="G131" s="150"/>
      <c r="H131" s="150"/>
      <c r="I131" s="150"/>
      <c r="J131" s="150"/>
      <c r="K131" s="150"/>
      <c r="L131" s="151"/>
      <c r="M131" s="150"/>
      <c r="N131" s="166"/>
    </row>
    <row r="132" spans="1:14" ht="13.5" thickBot="1">
      <c r="A132" s="149"/>
      <c r="B132" s="165"/>
      <c r="C132" s="150" t="s">
        <v>8</v>
      </c>
      <c r="D132" s="150"/>
      <c r="E132" s="150"/>
      <c r="F132" s="150"/>
      <c r="G132" s="150"/>
      <c r="H132" s="150"/>
      <c r="I132" s="150"/>
      <c r="J132" s="150"/>
      <c r="K132" s="150"/>
      <c r="L132" s="151"/>
      <c r="M132" s="150"/>
      <c r="N132" s="166"/>
    </row>
    <row r="133" spans="1:14" ht="13.5" thickBot="1">
      <c r="A133" s="149"/>
      <c r="B133" s="165"/>
      <c r="C133" s="150" t="s">
        <v>9</v>
      </c>
      <c r="D133" s="372">
        <f>'6th'!B13</f>
        <v>0</v>
      </c>
      <c r="E133" s="372"/>
      <c r="F133" s="372"/>
      <c r="G133" s="372"/>
      <c r="H133" s="372"/>
      <c r="I133" s="372"/>
      <c r="J133" s="150" t="s">
        <v>10</v>
      </c>
      <c r="K133" s="150"/>
      <c r="L133" s="152">
        <f>'6th'!P13</f>
        <v>0</v>
      </c>
      <c r="M133" s="150"/>
      <c r="N133" s="166"/>
    </row>
    <row r="134" spans="1:14">
      <c r="A134" s="149"/>
      <c r="B134" s="165"/>
      <c r="C134" s="150"/>
      <c r="D134" s="150"/>
      <c r="E134" s="150"/>
      <c r="F134" s="150"/>
      <c r="G134" s="150"/>
      <c r="H134" s="150"/>
      <c r="I134" s="150"/>
      <c r="J134" s="150"/>
      <c r="K134" s="150"/>
      <c r="L134" s="151"/>
      <c r="M134" s="150"/>
      <c r="N134" s="166"/>
    </row>
    <row r="135" spans="1:14">
      <c r="A135" s="149"/>
      <c r="B135" s="167"/>
      <c r="C135" s="153"/>
      <c r="D135" s="372" t="s">
        <v>65</v>
      </c>
      <c r="E135" s="372"/>
      <c r="F135" s="372"/>
      <c r="G135" s="372"/>
      <c r="H135" s="372"/>
      <c r="I135" s="372"/>
      <c r="J135" s="372"/>
      <c r="K135" s="150"/>
      <c r="L135" s="151" t="s">
        <v>11</v>
      </c>
      <c r="M135" s="150"/>
      <c r="N135" s="166"/>
    </row>
    <row r="136" spans="1:14">
      <c r="A136" s="149"/>
      <c r="B136" s="165"/>
      <c r="C136" s="150"/>
      <c r="D136" s="150"/>
      <c r="E136" s="150"/>
      <c r="F136" s="150"/>
      <c r="G136" s="150"/>
      <c r="H136" s="150"/>
      <c r="I136" s="150"/>
      <c r="J136" s="150"/>
      <c r="K136" s="150"/>
      <c r="L136" s="151"/>
      <c r="M136" s="150"/>
      <c r="N136" s="166"/>
    </row>
    <row r="137" spans="1:14">
      <c r="A137" s="149"/>
      <c r="B137" s="165"/>
      <c r="C137" s="160" t="s">
        <v>12</v>
      </c>
      <c r="D137" s="150"/>
      <c r="E137" s="150"/>
      <c r="F137" s="150"/>
      <c r="G137" s="150"/>
      <c r="H137" s="150"/>
      <c r="I137" s="150"/>
      <c r="J137" s="150"/>
      <c r="K137" s="150"/>
      <c r="L137" s="151"/>
      <c r="M137" s="150"/>
      <c r="N137" s="166"/>
    </row>
    <row r="138" spans="1:14">
      <c r="A138" s="149"/>
      <c r="B138" s="165"/>
      <c r="C138" s="160" t="s">
        <v>13</v>
      </c>
      <c r="D138" s="150"/>
      <c r="E138" s="150"/>
      <c r="F138" s="150"/>
      <c r="G138" s="150"/>
      <c r="H138" s="150"/>
      <c r="I138" s="150"/>
      <c r="J138" s="150"/>
      <c r="K138" s="150"/>
      <c r="L138" s="151"/>
      <c r="M138" s="150"/>
      <c r="N138" s="166"/>
    </row>
    <row r="139" spans="1:14">
      <c r="A139" s="149"/>
      <c r="B139" s="165"/>
      <c r="C139" s="160" t="s">
        <v>14</v>
      </c>
      <c r="D139" s="150"/>
      <c r="E139" s="150"/>
      <c r="F139" s="150"/>
      <c r="G139" s="150"/>
      <c r="H139" s="150"/>
      <c r="I139" s="150"/>
      <c r="J139" s="150"/>
      <c r="K139" s="150"/>
      <c r="L139" s="151"/>
      <c r="M139" s="150"/>
      <c r="N139" s="166"/>
    </row>
    <row r="140" spans="1:14">
      <c r="A140" s="149"/>
      <c r="B140" s="165"/>
      <c r="C140" s="150"/>
      <c r="D140" s="150"/>
      <c r="E140" s="150"/>
      <c r="F140" s="150"/>
      <c r="G140" s="374" t="s">
        <v>16</v>
      </c>
      <c r="H140" s="374"/>
      <c r="I140" s="374"/>
      <c r="J140" s="374"/>
      <c r="K140" s="374"/>
      <c r="L140" s="374"/>
      <c r="M140" s="150"/>
      <c r="N140" s="166"/>
    </row>
    <row r="141" spans="1:14" ht="15" customHeight="1">
      <c r="A141" s="149"/>
      <c r="B141" s="165"/>
      <c r="C141" s="150" t="s">
        <v>15</v>
      </c>
      <c r="D141" s="373" t="s">
        <v>30</v>
      </c>
      <c r="E141" s="372"/>
      <c r="F141" s="150"/>
      <c r="G141" s="375"/>
      <c r="H141" s="375"/>
      <c r="I141" s="375"/>
      <c r="J141" s="375"/>
      <c r="K141" s="375"/>
      <c r="L141" s="375"/>
      <c r="M141" s="150"/>
      <c r="N141" s="166"/>
    </row>
    <row r="142" spans="1:14" ht="13.5" thickBot="1">
      <c r="A142" s="149"/>
      <c r="B142" s="168"/>
      <c r="C142" s="169"/>
      <c r="D142" s="169"/>
      <c r="E142" s="169"/>
      <c r="F142" s="169"/>
      <c r="G142" s="169"/>
      <c r="H142" s="169"/>
      <c r="I142" s="169"/>
      <c r="J142" s="169"/>
      <c r="K142" s="169"/>
      <c r="L142" s="170"/>
      <c r="M142" s="169"/>
      <c r="N142" s="171"/>
    </row>
    <row r="143" spans="1:14" ht="6.75" customHeight="1" thickBot="1">
      <c r="A143" s="149"/>
      <c r="B143" s="149"/>
      <c r="C143" s="149"/>
      <c r="D143" s="149"/>
      <c r="E143" s="149"/>
      <c r="F143" s="149"/>
      <c r="G143" s="149"/>
      <c r="H143" s="149"/>
      <c r="I143" s="149"/>
      <c r="J143" s="149"/>
      <c r="K143" s="149"/>
      <c r="L143" s="154"/>
      <c r="M143" s="149"/>
      <c r="N143" s="149"/>
    </row>
    <row r="144" spans="1:14" ht="5.25" customHeight="1">
      <c r="A144" s="150"/>
      <c r="B144" s="161"/>
      <c r="C144" s="162"/>
      <c r="D144" s="162"/>
      <c r="E144" s="162"/>
      <c r="F144" s="162"/>
      <c r="G144" s="162"/>
      <c r="H144" s="162"/>
      <c r="I144" s="162"/>
      <c r="J144" s="162"/>
      <c r="K144" s="162"/>
      <c r="L144" s="163"/>
      <c r="M144" s="162"/>
      <c r="N144" s="164"/>
    </row>
    <row r="145" spans="1:14">
      <c r="A145" s="150"/>
      <c r="B145" s="165"/>
      <c r="C145" s="159" t="s">
        <v>28</v>
      </c>
      <c r="D145" s="150"/>
      <c r="E145" s="150"/>
      <c r="F145" s="150"/>
      <c r="G145" s="172" t="s">
        <v>29</v>
      </c>
      <c r="H145" s="371">
        <f ca="1">TODAY()</f>
        <v>40814</v>
      </c>
      <c r="I145" s="371"/>
      <c r="J145" s="371"/>
      <c r="K145" s="150"/>
      <c r="L145" s="151">
        <v>110</v>
      </c>
      <c r="M145" s="150"/>
      <c r="N145" s="166"/>
    </row>
    <row r="146" spans="1:14">
      <c r="A146" s="150"/>
      <c r="B146" s="165"/>
      <c r="C146" s="159" t="s">
        <v>27</v>
      </c>
      <c r="D146" s="150"/>
      <c r="E146" s="150"/>
      <c r="F146" s="150"/>
      <c r="G146" s="150"/>
      <c r="H146" s="150"/>
      <c r="I146" s="150"/>
      <c r="J146" s="150"/>
      <c r="K146" s="150"/>
      <c r="L146" s="151"/>
      <c r="M146" s="150"/>
      <c r="N146" s="166"/>
    </row>
    <row r="147" spans="1:14">
      <c r="A147" s="150"/>
      <c r="B147" s="165"/>
      <c r="C147" s="150"/>
      <c r="D147" s="150"/>
      <c r="E147" s="150"/>
      <c r="F147" s="150"/>
      <c r="G147" s="150"/>
      <c r="H147" s="150"/>
      <c r="I147" s="150"/>
      <c r="J147" s="150"/>
      <c r="K147" s="150"/>
      <c r="L147" s="151"/>
      <c r="M147" s="150"/>
      <c r="N147" s="166"/>
    </row>
    <row r="148" spans="1:14" ht="13.5" thickBot="1">
      <c r="A148" s="150"/>
      <c r="B148" s="165"/>
      <c r="C148" s="150" t="s">
        <v>8</v>
      </c>
      <c r="D148" s="150"/>
      <c r="E148" s="150"/>
      <c r="F148" s="150"/>
      <c r="G148" s="150"/>
      <c r="H148" s="150"/>
      <c r="I148" s="150"/>
      <c r="J148" s="150"/>
      <c r="K148" s="150"/>
      <c r="L148" s="151"/>
      <c r="M148" s="150"/>
      <c r="N148" s="166"/>
    </row>
    <row r="149" spans="1:14" ht="13.5" thickBot="1">
      <c r="A149" s="150"/>
      <c r="B149" s="165"/>
      <c r="C149" s="150" t="s">
        <v>9</v>
      </c>
      <c r="D149" s="372" t="str">
        <f>'6th'!B14</f>
        <v>Emalee Evans</v>
      </c>
      <c r="E149" s="372"/>
      <c r="F149" s="372"/>
      <c r="G149" s="372"/>
      <c r="H149" s="372"/>
      <c r="I149" s="372"/>
      <c r="J149" s="150" t="s">
        <v>10</v>
      </c>
      <c r="K149" s="150"/>
      <c r="L149" s="152">
        <f>'6th'!P14</f>
        <v>5600</v>
      </c>
      <c r="M149" s="150"/>
      <c r="N149" s="166"/>
    </row>
    <row r="150" spans="1:14">
      <c r="A150" s="150"/>
      <c r="B150" s="165"/>
      <c r="C150" s="150"/>
      <c r="D150" s="150"/>
      <c r="E150" s="150"/>
      <c r="F150" s="150"/>
      <c r="G150" s="150"/>
      <c r="H150" s="150"/>
      <c r="I150" s="150"/>
      <c r="J150" s="150"/>
      <c r="K150" s="150"/>
      <c r="L150" s="151"/>
      <c r="M150" s="150"/>
      <c r="N150" s="166"/>
    </row>
    <row r="151" spans="1:14">
      <c r="A151" s="150"/>
      <c r="B151" s="167"/>
      <c r="C151" s="153"/>
      <c r="D151" s="372" t="s">
        <v>59</v>
      </c>
      <c r="E151" s="372"/>
      <c r="F151" s="372"/>
      <c r="G151" s="372"/>
      <c r="H151" s="372"/>
      <c r="I151" s="372"/>
      <c r="J151" s="372"/>
      <c r="K151" s="150"/>
      <c r="L151" s="151" t="s">
        <v>11</v>
      </c>
      <c r="M151" s="150"/>
      <c r="N151" s="166"/>
    </row>
    <row r="152" spans="1:14">
      <c r="A152" s="150"/>
      <c r="B152" s="165"/>
      <c r="C152" s="150"/>
      <c r="D152" s="150"/>
      <c r="E152" s="150"/>
      <c r="F152" s="150"/>
      <c r="G152" s="150"/>
      <c r="H152" s="150"/>
      <c r="I152" s="150"/>
      <c r="J152" s="150"/>
      <c r="K152" s="150"/>
      <c r="L152" s="151"/>
      <c r="M152" s="150"/>
      <c r="N152" s="166"/>
    </row>
    <row r="153" spans="1:14">
      <c r="A153" s="150"/>
      <c r="B153" s="165"/>
      <c r="C153" s="160" t="s">
        <v>12</v>
      </c>
      <c r="D153" s="150"/>
      <c r="E153" s="150"/>
      <c r="F153" s="150"/>
      <c r="G153" s="150"/>
      <c r="H153" s="150"/>
      <c r="I153" s="150"/>
      <c r="J153" s="150"/>
      <c r="K153" s="150"/>
      <c r="L153" s="151"/>
      <c r="M153" s="150"/>
      <c r="N153" s="166"/>
    </row>
    <row r="154" spans="1:14">
      <c r="A154" s="150"/>
      <c r="B154" s="165"/>
      <c r="C154" s="160" t="s">
        <v>13</v>
      </c>
      <c r="D154" s="150"/>
      <c r="E154" s="150"/>
      <c r="F154" s="150"/>
      <c r="G154" s="150"/>
      <c r="H154" s="150"/>
      <c r="I154" s="150"/>
      <c r="J154" s="150"/>
      <c r="K154" s="150"/>
      <c r="L154" s="151"/>
      <c r="M154" s="150"/>
      <c r="N154" s="166"/>
    </row>
    <row r="155" spans="1:14">
      <c r="A155" s="150"/>
      <c r="B155" s="165"/>
      <c r="C155" s="160" t="s">
        <v>14</v>
      </c>
      <c r="D155" s="150"/>
      <c r="E155" s="150"/>
      <c r="F155" s="150"/>
      <c r="G155" s="150"/>
      <c r="H155" s="150"/>
      <c r="I155" s="150"/>
      <c r="J155" s="150"/>
      <c r="K155" s="150"/>
      <c r="L155" s="151"/>
      <c r="M155" s="150"/>
      <c r="N155" s="166"/>
    </row>
    <row r="156" spans="1:14" ht="13.5" customHeight="1">
      <c r="A156" s="150"/>
      <c r="B156" s="165"/>
      <c r="C156" s="150"/>
      <c r="D156" s="150"/>
      <c r="E156" s="150"/>
      <c r="F156" s="150"/>
      <c r="G156" s="374" t="s">
        <v>16</v>
      </c>
      <c r="H156" s="374"/>
      <c r="I156" s="374"/>
      <c r="J156" s="374"/>
      <c r="K156" s="374"/>
      <c r="L156" s="374"/>
      <c r="M156" s="150"/>
      <c r="N156" s="166"/>
    </row>
    <row r="157" spans="1:14" ht="15" customHeight="1">
      <c r="A157" s="150"/>
      <c r="B157" s="165"/>
      <c r="C157" s="150" t="s">
        <v>15</v>
      </c>
      <c r="D157" s="372"/>
      <c r="E157" s="372"/>
      <c r="F157" s="150"/>
      <c r="G157" s="375"/>
      <c r="H157" s="375"/>
      <c r="I157" s="375"/>
      <c r="J157" s="375"/>
      <c r="K157" s="375"/>
      <c r="L157" s="375"/>
      <c r="M157" s="150"/>
      <c r="N157" s="166"/>
    </row>
    <row r="158" spans="1:14" ht="13.5" customHeight="1" thickBot="1">
      <c r="A158" s="150"/>
      <c r="B158" s="168"/>
      <c r="C158" s="169"/>
      <c r="D158" s="169"/>
      <c r="E158" s="169"/>
      <c r="F158" s="169"/>
      <c r="G158" s="169"/>
      <c r="H158" s="169"/>
      <c r="I158" s="169"/>
      <c r="J158" s="169"/>
      <c r="K158" s="169"/>
      <c r="L158" s="170"/>
      <c r="M158" s="169"/>
      <c r="N158" s="171"/>
    </row>
    <row r="159" spans="1:14" ht="5.25" customHeight="1" thickBot="1">
      <c r="A159" s="150"/>
      <c r="B159" s="150"/>
      <c r="C159" s="150"/>
      <c r="D159" s="150"/>
      <c r="E159" s="150"/>
      <c r="F159" s="150"/>
      <c r="G159" s="150"/>
      <c r="H159" s="150"/>
      <c r="I159" s="150"/>
      <c r="J159" s="150"/>
      <c r="K159" s="150"/>
      <c r="L159" s="151"/>
      <c r="M159" s="150"/>
      <c r="N159" s="150"/>
    </row>
    <row r="160" spans="1:14" ht="4.5" customHeight="1">
      <c r="A160" s="150"/>
      <c r="B160" s="161"/>
      <c r="C160" s="162"/>
      <c r="D160" s="162"/>
      <c r="E160" s="162"/>
      <c r="F160" s="162"/>
      <c r="G160" s="162"/>
      <c r="H160" s="162"/>
      <c r="I160" s="162"/>
      <c r="J160" s="162"/>
      <c r="K160" s="162"/>
      <c r="L160" s="163"/>
      <c r="M160" s="162"/>
      <c r="N160" s="164"/>
    </row>
    <row r="161" spans="1:14">
      <c r="A161" s="150"/>
      <c r="B161" s="165"/>
      <c r="C161" s="159" t="s">
        <v>28</v>
      </c>
      <c r="D161" s="150"/>
      <c r="E161" s="150"/>
      <c r="F161" s="150"/>
      <c r="G161" s="172" t="s">
        <v>29</v>
      </c>
      <c r="H161" s="371">
        <f ca="1">TODAY()</f>
        <v>40814</v>
      </c>
      <c r="I161" s="371"/>
      <c r="J161" s="371"/>
      <c r="K161" s="150"/>
      <c r="L161" s="151">
        <v>111</v>
      </c>
      <c r="M161" s="150"/>
      <c r="N161" s="166"/>
    </row>
    <row r="162" spans="1:14">
      <c r="A162" s="150"/>
      <c r="B162" s="165"/>
      <c r="C162" s="159" t="s">
        <v>27</v>
      </c>
      <c r="D162" s="150"/>
      <c r="E162" s="150"/>
      <c r="F162" s="150"/>
      <c r="G162" s="150"/>
      <c r="H162" s="150"/>
      <c r="I162" s="150"/>
      <c r="J162" s="150"/>
      <c r="K162" s="150"/>
      <c r="L162" s="151"/>
      <c r="M162" s="150"/>
      <c r="N162" s="166"/>
    </row>
    <row r="163" spans="1:14" ht="4.5" customHeight="1">
      <c r="A163" s="150"/>
      <c r="B163" s="165"/>
      <c r="C163" s="150"/>
      <c r="D163" s="150"/>
      <c r="E163" s="150"/>
      <c r="F163" s="150"/>
      <c r="G163" s="150"/>
      <c r="H163" s="150"/>
      <c r="I163" s="150"/>
      <c r="J163" s="150"/>
      <c r="K163" s="150"/>
      <c r="L163" s="151"/>
      <c r="M163" s="150"/>
      <c r="N163" s="166"/>
    </row>
    <row r="164" spans="1:14" ht="13.5" thickBot="1">
      <c r="A164" s="150"/>
      <c r="B164" s="165"/>
      <c r="C164" s="150" t="s">
        <v>8</v>
      </c>
      <c r="D164" s="150"/>
      <c r="E164" s="150"/>
      <c r="F164" s="150"/>
      <c r="G164" s="150"/>
      <c r="H164" s="150"/>
      <c r="I164" s="150"/>
      <c r="J164" s="150"/>
      <c r="K164" s="150"/>
      <c r="L164" s="151"/>
      <c r="M164" s="150"/>
      <c r="N164" s="166"/>
    </row>
    <row r="165" spans="1:14" ht="13.5" thickBot="1">
      <c r="A165" s="150"/>
      <c r="B165" s="165"/>
      <c r="C165" s="150" t="s">
        <v>9</v>
      </c>
      <c r="D165" s="372" t="str">
        <f>'6th'!B16</f>
        <v>Fankhauser, Kyra</v>
      </c>
      <c r="E165" s="372"/>
      <c r="F165" s="372"/>
      <c r="G165" s="372"/>
      <c r="H165" s="372"/>
      <c r="I165" s="372"/>
      <c r="J165" s="150" t="s">
        <v>10</v>
      </c>
      <c r="K165" s="150"/>
      <c r="L165" s="152">
        <f>'6th'!P16</f>
        <v>6200</v>
      </c>
      <c r="M165" s="150"/>
      <c r="N165" s="166"/>
    </row>
    <row r="166" spans="1:14" ht="9.75" customHeight="1">
      <c r="A166" s="150"/>
      <c r="B166" s="165"/>
      <c r="C166" s="150"/>
      <c r="D166" s="150"/>
      <c r="E166" s="150"/>
      <c r="F166" s="150"/>
      <c r="G166" s="150"/>
      <c r="H166" s="150"/>
      <c r="I166" s="150"/>
      <c r="J166" s="150"/>
      <c r="K166" s="150"/>
      <c r="L166" s="151"/>
      <c r="M166" s="150"/>
      <c r="N166" s="166"/>
    </row>
    <row r="167" spans="1:14">
      <c r="A167" s="150"/>
      <c r="B167" s="167"/>
      <c r="C167" s="153"/>
      <c r="D167" s="372" t="s">
        <v>66</v>
      </c>
      <c r="E167" s="372"/>
      <c r="F167" s="372"/>
      <c r="G167" s="372"/>
      <c r="H167" s="372"/>
      <c r="I167" s="372"/>
      <c r="J167" s="372"/>
      <c r="K167" s="150"/>
      <c r="L167" s="151" t="s">
        <v>11</v>
      </c>
      <c r="M167" s="150"/>
      <c r="N167" s="166"/>
    </row>
    <row r="168" spans="1:14">
      <c r="A168" s="150"/>
      <c r="B168" s="165"/>
      <c r="C168" s="150"/>
      <c r="D168" s="150"/>
      <c r="E168" s="150"/>
      <c r="F168" s="150"/>
      <c r="G168" s="150"/>
      <c r="H168" s="150"/>
      <c r="I168" s="150"/>
      <c r="J168" s="150"/>
      <c r="K168" s="150"/>
      <c r="L168" s="151"/>
      <c r="M168" s="150"/>
      <c r="N168" s="166"/>
    </row>
    <row r="169" spans="1:14">
      <c r="A169" s="150"/>
      <c r="B169" s="165"/>
      <c r="C169" s="160" t="s">
        <v>12</v>
      </c>
      <c r="D169" s="150"/>
      <c r="E169" s="150"/>
      <c r="F169" s="150"/>
      <c r="G169" s="150"/>
      <c r="H169" s="150"/>
      <c r="I169" s="150"/>
      <c r="J169" s="150"/>
      <c r="K169" s="150"/>
      <c r="L169" s="151"/>
      <c r="M169" s="150"/>
      <c r="N169" s="166"/>
    </row>
    <row r="170" spans="1:14">
      <c r="A170" s="150"/>
      <c r="B170" s="165"/>
      <c r="C170" s="160" t="s">
        <v>13</v>
      </c>
      <c r="D170" s="150"/>
      <c r="E170" s="150"/>
      <c r="F170" s="150"/>
      <c r="G170" s="150"/>
      <c r="H170" s="150"/>
      <c r="I170" s="150"/>
      <c r="J170" s="150"/>
      <c r="K170" s="150"/>
      <c r="L170" s="151"/>
      <c r="M170" s="150"/>
      <c r="N170" s="166"/>
    </row>
    <row r="171" spans="1:14">
      <c r="A171" s="150"/>
      <c r="B171" s="165"/>
      <c r="C171" s="160" t="s">
        <v>14</v>
      </c>
      <c r="D171" s="150"/>
      <c r="E171" s="150"/>
      <c r="F171" s="150"/>
      <c r="G171" s="150"/>
      <c r="H171" s="150"/>
      <c r="I171" s="150"/>
      <c r="J171" s="150"/>
      <c r="K171" s="150"/>
      <c r="L171" s="151"/>
      <c r="M171" s="150"/>
      <c r="N171" s="166"/>
    </row>
    <row r="172" spans="1:14" ht="11.25" customHeight="1">
      <c r="A172" s="150"/>
      <c r="B172" s="165"/>
      <c r="C172" s="150"/>
      <c r="D172" s="150"/>
      <c r="E172" s="150"/>
      <c r="F172" s="150"/>
      <c r="G172" s="374" t="s">
        <v>16</v>
      </c>
      <c r="H172" s="374"/>
      <c r="I172" s="374"/>
      <c r="J172" s="374"/>
      <c r="K172" s="374"/>
      <c r="L172" s="374"/>
      <c r="M172" s="150"/>
      <c r="N172" s="166"/>
    </row>
    <row r="173" spans="1:14" ht="15" customHeight="1">
      <c r="A173" s="150"/>
      <c r="B173" s="165"/>
      <c r="C173" s="150" t="s">
        <v>15</v>
      </c>
      <c r="D173" s="372"/>
      <c r="E173" s="372"/>
      <c r="F173" s="150"/>
      <c r="G173" s="375"/>
      <c r="H173" s="375"/>
      <c r="I173" s="375"/>
      <c r="J173" s="375"/>
      <c r="K173" s="375"/>
      <c r="L173" s="375"/>
      <c r="M173" s="150"/>
      <c r="N173" s="166"/>
    </row>
    <row r="174" spans="1:14" ht="5.25" customHeight="1" thickBot="1">
      <c r="A174" s="150"/>
      <c r="B174" s="168"/>
      <c r="C174" s="169"/>
      <c r="D174" s="169"/>
      <c r="E174" s="169"/>
      <c r="F174" s="169"/>
      <c r="G174" s="169"/>
      <c r="H174" s="169"/>
      <c r="I174" s="169"/>
      <c r="J174" s="169"/>
      <c r="K174" s="169"/>
      <c r="L174" s="170"/>
      <c r="M174" s="169"/>
      <c r="N174" s="171"/>
    </row>
    <row r="175" spans="1:14" ht="6" customHeight="1" thickBot="1">
      <c r="A175" s="155"/>
      <c r="B175" s="155"/>
      <c r="C175" s="155"/>
      <c r="D175" s="155"/>
      <c r="E175" s="155"/>
      <c r="F175" s="155"/>
      <c r="G175" s="155"/>
      <c r="H175" s="155"/>
      <c r="I175" s="155"/>
      <c r="J175" s="155"/>
      <c r="K175" s="155"/>
      <c r="L175" s="156"/>
      <c r="M175" s="155"/>
      <c r="N175" s="155"/>
    </row>
    <row r="176" spans="1:14" ht="9.75" customHeight="1">
      <c r="A176" s="155"/>
      <c r="B176" s="161"/>
      <c r="C176" s="162"/>
      <c r="D176" s="162"/>
      <c r="E176" s="162"/>
      <c r="F176" s="162"/>
      <c r="G176" s="162"/>
      <c r="H176" s="162"/>
      <c r="I176" s="162"/>
      <c r="J176" s="162"/>
      <c r="K176" s="162"/>
      <c r="L176" s="163"/>
      <c r="M176" s="162"/>
      <c r="N176" s="164"/>
    </row>
    <row r="177" spans="1:14">
      <c r="A177" s="155"/>
      <c r="B177" s="165"/>
      <c r="C177" s="159" t="s">
        <v>28</v>
      </c>
      <c r="D177" s="150"/>
      <c r="E177" s="150"/>
      <c r="F177" s="150"/>
      <c r="G177" s="172" t="s">
        <v>29</v>
      </c>
      <c r="H177" s="371">
        <f ca="1">TODAY()</f>
        <v>40814</v>
      </c>
      <c r="I177" s="371"/>
      <c r="J177" s="371"/>
      <c r="K177" s="150"/>
      <c r="L177" s="151">
        <v>112</v>
      </c>
      <c r="M177" s="150"/>
      <c r="N177" s="166"/>
    </row>
    <row r="178" spans="1:14">
      <c r="A178" s="155"/>
      <c r="B178" s="165"/>
      <c r="C178" s="159" t="s">
        <v>27</v>
      </c>
      <c r="D178" s="150"/>
      <c r="E178" s="150"/>
      <c r="F178" s="150"/>
      <c r="G178" s="150"/>
      <c r="H178" s="150"/>
      <c r="I178" s="150"/>
      <c r="J178" s="150"/>
      <c r="K178" s="150"/>
      <c r="L178" s="151"/>
      <c r="M178" s="150"/>
      <c r="N178" s="166"/>
    </row>
    <row r="179" spans="1:14" ht="6" customHeight="1">
      <c r="A179" s="155"/>
      <c r="B179" s="165"/>
      <c r="C179" s="150"/>
      <c r="D179" s="150"/>
      <c r="E179" s="150"/>
      <c r="F179" s="150"/>
      <c r="G179" s="150"/>
      <c r="H179" s="150"/>
      <c r="I179" s="150"/>
      <c r="J179" s="150"/>
      <c r="K179" s="150"/>
      <c r="L179" s="151"/>
      <c r="M179" s="150"/>
      <c r="N179" s="166"/>
    </row>
    <row r="180" spans="1:14" ht="13.5" thickBot="1">
      <c r="A180" s="155"/>
      <c r="B180" s="165"/>
      <c r="C180" s="150" t="s">
        <v>8</v>
      </c>
      <c r="D180" s="150"/>
      <c r="E180" s="150"/>
      <c r="F180" s="150"/>
      <c r="G180" s="150"/>
      <c r="H180" s="150"/>
      <c r="I180" s="150"/>
      <c r="J180" s="150"/>
      <c r="K180" s="150"/>
      <c r="L180" s="151"/>
      <c r="M180" s="150"/>
      <c r="N180" s="166"/>
    </row>
    <row r="181" spans="1:14" ht="13.5" thickBot="1">
      <c r="A181" s="155"/>
      <c r="B181" s="165"/>
      <c r="C181" s="150" t="s">
        <v>9</v>
      </c>
      <c r="D181" s="372" t="str">
        <f>'6th'!B17</f>
        <v>Koford, Madysen</v>
      </c>
      <c r="E181" s="372"/>
      <c r="F181" s="372"/>
      <c r="G181" s="372"/>
      <c r="H181" s="372"/>
      <c r="I181" s="372"/>
      <c r="J181" s="150" t="s">
        <v>10</v>
      </c>
      <c r="K181" s="150"/>
      <c r="L181" s="152">
        <f>'6th'!P18</f>
        <v>8600</v>
      </c>
      <c r="M181" s="150"/>
      <c r="N181" s="166"/>
    </row>
    <row r="182" spans="1:14">
      <c r="A182" s="155"/>
      <c r="B182" s="165"/>
      <c r="C182" s="150"/>
      <c r="D182" s="150"/>
      <c r="E182" s="150"/>
      <c r="F182" s="150"/>
      <c r="G182" s="150"/>
      <c r="H182" s="150"/>
      <c r="I182" s="150"/>
      <c r="J182" s="150"/>
      <c r="K182" s="150"/>
      <c r="L182" s="151"/>
      <c r="M182" s="150"/>
      <c r="N182" s="166"/>
    </row>
    <row r="183" spans="1:14" ht="9.75" customHeight="1">
      <c r="A183" s="155"/>
      <c r="B183" s="167"/>
      <c r="C183" s="153"/>
      <c r="D183" s="372" t="s">
        <v>210</v>
      </c>
      <c r="E183" s="372"/>
      <c r="F183" s="372"/>
      <c r="G183" s="372"/>
      <c r="H183" s="372"/>
      <c r="I183" s="372"/>
      <c r="J183" s="372"/>
      <c r="K183" s="150"/>
      <c r="L183" s="151" t="s">
        <v>11</v>
      </c>
      <c r="M183" s="150"/>
      <c r="N183" s="166"/>
    </row>
    <row r="184" spans="1:14">
      <c r="A184" s="155"/>
      <c r="B184" s="165"/>
      <c r="C184" s="150"/>
      <c r="D184" s="150"/>
      <c r="E184" s="150"/>
      <c r="F184" s="150"/>
      <c r="G184" s="150"/>
      <c r="H184" s="150"/>
      <c r="I184" s="150"/>
      <c r="J184" s="150"/>
      <c r="K184" s="150"/>
      <c r="L184" s="151"/>
      <c r="M184" s="150"/>
      <c r="N184" s="166"/>
    </row>
    <row r="185" spans="1:14">
      <c r="A185" s="155"/>
      <c r="B185" s="165"/>
      <c r="C185" s="160" t="s">
        <v>12</v>
      </c>
      <c r="D185" s="150"/>
      <c r="E185" s="150"/>
      <c r="F185" s="150"/>
      <c r="G185" s="150"/>
      <c r="H185" s="150"/>
      <c r="I185" s="150"/>
      <c r="J185" s="150"/>
      <c r="K185" s="150"/>
      <c r="L185" s="151"/>
      <c r="M185" s="150"/>
      <c r="N185" s="166"/>
    </row>
    <row r="186" spans="1:14">
      <c r="A186" s="155"/>
      <c r="B186" s="165"/>
      <c r="C186" s="160" t="s">
        <v>13</v>
      </c>
      <c r="D186" s="150"/>
      <c r="E186" s="150"/>
      <c r="F186" s="150"/>
      <c r="G186" s="150"/>
      <c r="H186" s="150"/>
      <c r="I186" s="150"/>
      <c r="J186" s="150"/>
      <c r="K186" s="150"/>
      <c r="L186" s="151"/>
      <c r="M186" s="150"/>
      <c r="N186" s="166"/>
    </row>
    <row r="187" spans="1:14" ht="10.5" customHeight="1">
      <c r="B187" s="165"/>
      <c r="C187" s="160" t="s">
        <v>14</v>
      </c>
      <c r="D187" s="150"/>
      <c r="E187" s="150"/>
      <c r="F187" s="150"/>
      <c r="G187" s="150"/>
      <c r="H187" s="150"/>
      <c r="I187" s="150"/>
      <c r="J187" s="150"/>
      <c r="K187" s="150"/>
      <c r="L187" s="151"/>
      <c r="M187" s="150"/>
      <c r="N187" s="166"/>
    </row>
    <row r="188" spans="1:14">
      <c r="B188" s="165"/>
      <c r="C188" s="150"/>
      <c r="D188" s="150"/>
      <c r="E188" s="150"/>
      <c r="F188" s="150"/>
      <c r="G188" s="374" t="s">
        <v>16</v>
      </c>
      <c r="H188" s="374"/>
      <c r="I188" s="374"/>
      <c r="J188" s="374"/>
      <c r="K188" s="374"/>
      <c r="L188" s="374"/>
      <c r="M188" s="150"/>
      <c r="N188" s="166"/>
    </row>
    <row r="189" spans="1:14" ht="15" customHeight="1">
      <c r="B189" s="165"/>
      <c r="C189" s="150" t="s">
        <v>15</v>
      </c>
      <c r="D189" s="372"/>
      <c r="E189" s="372"/>
      <c r="F189" s="150"/>
      <c r="G189" s="375"/>
      <c r="H189" s="375"/>
      <c r="I189" s="375"/>
      <c r="J189" s="375"/>
      <c r="K189" s="375"/>
      <c r="L189" s="375"/>
      <c r="M189" s="150"/>
      <c r="N189" s="166"/>
    </row>
    <row r="190" spans="1:14" ht="8.25" customHeight="1" thickBot="1">
      <c r="B190" s="168"/>
      <c r="C190" s="169"/>
      <c r="D190" s="169"/>
      <c r="E190" s="169"/>
      <c r="F190" s="169"/>
      <c r="G190" s="169"/>
      <c r="H190" s="169"/>
      <c r="I190" s="169"/>
      <c r="J190" s="169"/>
      <c r="K190" s="169"/>
      <c r="L190" s="170"/>
      <c r="M190" s="169"/>
      <c r="N190" s="171"/>
    </row>
    <row r="191" spans="1:14" ht="6" customHeight="1">
      <c r="A191" s="149"/>
      <c r="B191" s="161"/>
      <c r="C191" s="162"/>
      <c r="D191" s="162"/>
      <c r="E191" s="162"/>
      <c r="F191" s="162"/>
      <c r="G191" s="162"/>
      <c r="H191" s="162"/>
      <c r="I191" s="162"/>
      <c r="J191" s="162"/>
      <c r="K191" s="162"/>
      <c r="L191" s="163"/>
      <c r="M191" s="162"/>
      <c r="N191" s="164"/>
    </row>
    <row r="192" spans="1:14">
      <c r="A192" s="149"/>
      <c r="B192" s="165"/>
      <c r="C192" s="159" t="s">
        <v>28</v>
      </c>
      <c r="D192" s="150"/>
      <c r="E192" s="150"/>
      <c r="F192" s="150"/>
      <c r="G192" s="150"/>
      <c r="H192" s="150"/>
      <c r="I192" s="150"/>
      <c r="J192" s="150"/>
      <c r="K192" s="150"/>
      <c r="L192" s="151">
        <v>113</v>
      </c>
      <c r="M192" s="150"/>
      <c r="N192" s="166"/>
    </row>
    <row r="193" spans="1:14">
      <c r="A193" s="149"/>
      <c r="B193" s="165"/>
      <c r="C193" s="159" t="s">
        <v>27</v>
      </c>
      <c r="D193" s="150"/>
      <c r="E193" s="150"/>
      <c r="F193" s="150"/>
      <c r="G193" s="172" t="s">
        <v>29</v>
      </c>
      <c r="H193" s="371">
        <f ca="1">TODAY()</f>
        <v>40814</v>
      </c>
      <c r="I193" s="371"/>
      <c r="J193" s="371"/>
      <c r="K193" s="150"/>
      <c r="L193" s="151"/>
      <c r="M193" s="150"/>
      <c r="N193" s="166"/>
    </row>
    <row r="194" spans="1:14">
      <c r="A194" s="149"/>
      <c r="B194" s="165"/>
      <c r="C194" s="150"/>
      <c r="D194" s="150"/>
      <c r="E194" s="150"/>
      <c r="F194" s="150"/>
      <c r="G194" s="150"/>
      <c r="H194" s="150"/>
      <c r="I194" s="150"/>
      <c r="J194" s="150"/>
      <c r="K194" s="150"/>
      <c r="L194" s="151"/>
      <c r="M194" s="150"/>
      <c r="N194" s="166"/>
    </row>
    <row r="195" spans="1:14" ht="13.5" thickBot="1">
      <c r="A195" s="149"/>
      <c r="B195" s="165"/>
      <c r="C195" s="150" t="s">
        <v>8</v>
      </c>
      <c r="D195" s="150"/>
      <c r="E195" s="150"/>
      <c r="F195" s="150"/>
      <c r="G195" s="150"/>
      <c r="H195" s="150"/>
      <c r="I195" s="150"/>
      <c r="J195" s="150"/>
      <c r="K195" s="150"/>
      <c r="L195" s="151"/>
      <c r="M195" s="150"/>
      <c r="N195" s="166"/>
    </row>
    <row r="196" spans="1:14" ht="13.5" thickBot="1">
      <c r="A196" s="149"/>
      <c r="B196" s="165"/>
      <c r="C196" s="150" t="s">
        <v>9</v>
      </c>
      <c r="D196" s="372" t="str">
        <f>'6th'!B18</f>
        <v>Murfitt, Dillan</v>
      </c>
      <c r="E196" s="372"/>
      <c r="F196" s="372"/>
      <c r="G196" s="372"/>
      <c r="H196" s="372"/>
      <c r="I196" s="372"/>
      <c r="J196" s="150" t="s">
        <v>10</v>
      </c>
      <c r="K196" s="150"/>
      <c r="L196" s="152">
        <f>'6th'!P18</f>
        <v>8600</v>
      </c>
      <c r="M196" s="150"/>
      <c r="N196" s="166"/>
    </row>
    <row r="197" spans="1:14">
      <c r="A197" s="149"/>
      <c r="B197" s="165"/>
      <c r="C197" s="150"/>
      <c r="D197" s="150"/>
      <c r="E197" s="150"/>
      <c r="F197" s="150"/>
      <c r="G197" s="150"/>
      <c r="H197" s="150"/>
      <c r="I197" s="150"/>
      <c r="J197" s="150"/>
      <c r="K197" s="150"/>
      <c r="L197" s="151"/>
      <c r="M197" s="150"/>
      <c r="N197" s="166"/>
    </row>
    <row r="198" spans="1:14">
      <c r="A198" s="149"/>
      <c r="B198" s="167"/>
      <c r="C198" s="153"/>
      <c r="D198" s="372" t="s">
        <v>210</v>
      </c>
      <c r="E198" s="372"/>
      <c r="F198" s="372"/>
      <c r="G198" s="372"/>
      <c r="H198" s="372"/>
      <c r="I198" s="372"/>
      <c r="J198" s="372"/>
      <c r="K198" s="150"/>
      <c r="L198" s="151" t="s">
        <v>11</v>
      </c>
      <c r="M198" s="150"/>
      <c r="N198" s="166"/>
    </row>
    <row r="199" spans="1:14">
      <c r="A199" s="149"/>
      <c r="B199" s="165"/>
      <c r="C199" s="150"/>
      <c r="D199" s="150"/>
      <c r="E199" s="150"/>
      <c r="F199" s="150"/>
      <c r="G199" s="150"/>
      <c r="H199" s="150"/>
      <c r="I199" s="150"/>
      <c r="J199" s="150"/>
      <c r="K199" s="150"/>
      <c r="L199" s="151"/>
      <c r="M199" s="150"/>
      <c r="N199" s="166"/>
    </row>
    <row r="200" spans="1:14">
      <c r="A200" s="149"/>
      <c r="B200" s="165"/>
      <c r="C200" s="160" t="s">
        <v>12</v>
      </c>
      <c r="D200" s="150"/>
      <c r="E200" s="150"/>
      <c r="F200" s="150"/>
      <c r="G200" s="150"/>
      <c r="H200" s="150"/>
      <c r="I200" s="150"/>
      <c r="J200" s="150"/>
      <c r="K200" s="150"/>
      <c r="L200" s="151"/>
      <c r="M200" s="150"/>
      <c r="N200" s="166"/>
    </row>
    <row r="201" spans="1:14">
      <c r="A201" s="149"/>
      <c r="B201" s="165"/>
      <c r="C201" s="160" t="s">
        <v>13</v>
      </c>
      <c r="D201" s="150"/>
      <c r="E201" s="150"/>
      <c r="F201" s="150"/>
      <c r="G201" s="150"/>
      <c r="H201" s="150"/>
      <c r="I201" s="150"/>
      <c r="J201" s="150"/>
      <c r="K201" s="150"/>
      <c r="L201" s="151"/>
      <c r="M201" s="150"/>
      <c r="N201" s="166"/>
    </row>
    <row r="202" spans="1:14">
      <c r="A202" s="149"/>
      <c r="B202" s="165"/>
      <c r="C202" s="160" t="s">
        <v>14</v>
      </c>
      <c r="D202" s="150"/>
      <c r="E202" s="150"/>
      <c r="F202" s="150"/>
      <c r="G202" s="150"/>
      <c r="H202" s="150"/>
      <c r="I202" s="150"/>
      <c r="J202" s="150"/>
      <c r="K202" s="150"/>
      <c r="L202" s="151"/>
      <c r="M202" s="150"/>
      <c r="N202" s="166"/>
    </row>
    <row r="203" spans="1:14">
      <c r="A203" s="149"/>
      <c r="B203" s="165"/>
      <c r="C203" s="150"/>
      <c r="D203" s="150"/>
      <c r="E203" s="150"/>
      <c r="F203" s="150"/>
      <c r="G203" s="374" t="s">
        <v>16</v>
      </c>
      <c r="H203" s="374"/>
      <c r="I203" s="374"/>
      <c r="J203" s="374"/>
      <c r="K203" s="374"/>
      <c r="L203" s="374"/>
      <c r="M203" s="150"/>
      <c r="N203" s="166"/>
    </row>
    <row r="204" spans="1:14" ht="15" customHeight="1">
      <c r="A204" s="149"/>
      <c r="B204" s="165"/>
      <c r="C204" s="150" t="s">
        <v>15</v>
      </c>
      <c r="D204" s="372"/>
      <c r="E204" s="372"/>
      <c r="F204" s="150"/>
      <c r="G204" s="375"/>
      <c r="H204" s="375"/>
      <c r="I204" s="375"/>
      <c r="J204" s="375"/>
      <c r="K204" s="375"/>
      <c r="L204" s="375"/>
      <c r="M204" s="150"/>
      <c r="N204" s="166"/>
    </row>
    <row r="205" spans="1:14" ht="13.5" thickBot="1">
      <c r="A205" s="149"/>
      <c r="B205" s="168"/>
      <c r="C205" s="169"/>
      <c r="D205" s="169"/>
      <c r="E205" s="169"/>
      <c r="F205" s="169"/>
      <c r="G205" s="169"/>
      <c r="H205" s="169"/>
      <c r="I205" s="169"/>
      <c r="J205" s="169"/>
      <c r="K205" s="169"/>
      <c r="L205" s="170"/>
      <c r="M205" s="169"/>
      <c r="N205" s="171"/>
    </row>
    <row r="206" spans="1:14" ht="5.25" customHeight="1" thickBot="1">
      <c r="A206" s="149"/>
      <c r="B206" s="149"/>
      <c r="C206" s="149"/>
      <c r="D206" s="149"/>
      <c r="E206" s="149"/>
      <c r="F206" s="149"/>
      <c r="G206" s="149"/>
      <c r="H206" s="149"/>
      <c r="I206" s="149"/>
      <c r="J206" s="149"/>
      <c r="K206" s="149"/>
      <c r="L206" s="154"/>
      <c r="M206" s="149"/>
      <c r="N206" s="149"/>
    </row>
    <row r="207" spans="1:14" ht="6.75" customHeight="1">
      <c r="A207" s="150"/>
      <c r="B207" s="161"/>
      <c r="C207" s="162"/>
      <c r="D207" s="162"/>
      <c r="E207" s="162"/>
      <c r="F207" s="162"/>
      <c r="G207" s="162"/>
      <c r="H207" s="162"/>
      <c r="I207" s="162"/>
      <c r="J207" s="162"/>
      <c r="K207" s="162"/>
      <c r="L207" s="163"/>
      <c r="M207" s="162"/>
      <c r="N207" s="164"/>
    </row>
    <row r="208" spans="1:14">
      <c r="A208" s="150"/>
      <c r="B208" s="165"/>
      <c r="C208" s="159" t="s">
        <v>28</v>
      </c>
      <c r="D208" s="150"/>
      <c r="E208" s="150"/>
      <c r="F208" s="150"/>
      <c r="G208" s="172" t="s">
        <v>29</v>
      </c>
      <c r="H208" s="371">
        <f ca="1">TODAY()</f>
        <v>40814</v>
      </c>
      <c r="I208" s="371"/>
      <c r="J208" s="371"/>
      <c r="K208" s="150"/>
      <c r="L208" s="151">
        <v>114</v>
      </c>
      <c r="M208" s="150"/>
      <c r="N208" s="166"/>
    </row>
    <row r="209" spans="1:14">
      <c r="A209" s="150"/>
      <c r="B209" s="165"/>
      <c r="C209" s="159" t="s">
        <v>27</v>
      </c>
      <c r="D209" s="150"/>
      <c r="E209" s="150"/>
      <c r="F209" s="150"/>
      <c r="G209" s="150"/>
      <c r="H209" s="150"/>
      <c r="I209" s="150"/>
      <c r="J209" s="150"/>
      <c r="K209" s="150"/>
      <c r="L209" s="151"/>
      <c r="M209" s="150"/>
      <c r="N209" s="166"/>
    </row>
    <row r="210" spans="1:14">
      <c r="A210" s="150"/>
      <c r="B210" s="165"/>
      <c r="C210" s="150"/>
      <c r="D210" s="150"/>
      <c r="E210" s="150"/>
      <c r="F210" s="150"/>
      <c r="G210" s="150"/>
      <c r="H210" s="150"/>
      <c r="I210" s="150"/>
      <c r="J210" s="150"/>
      <c r="K210" s="150"/>
      <c r="L210" s="151"/>
      <c r="M210" s="150"/>
      <c r="N210" s="166"/>
    </row>
    <row r="211" spans="1:14" ht="13.5" thickBot="1">
      <c r="A211" s="150"/>
      <c r="B211" s="165"/>
      <c r="C211" s="150" t="s">
        <v>8</v>
      </c>
      <c r="D211" s="150"/>
      <c r="E211" s="150"/>
      <c r="F211" s="150"/>
      <c r="G211" s="150"/>
      <c r="H211" s="150"/>
      <c r="I211" s="150"/>
      <c r="J211" s="150"/>
      <c r="K211" s="150"/>
      <c r="L211" s="151"/>
      <c r="M211" s="150"/>
      <c r="N211" s="166"/>
    </row>
    <row r="212" spans="1:14" ht="13.5" thickBot="1">
      <c r="A212" s="150"/>
      <c r="B212" s="165"/>
      <c r="C212" s="150" t="s">
        <v>9</v>
      </c>
      <c r="D212" s="372" t="str">
        <f>'6th'!B19</f>
        <v>Mooney, Connor</v>
      </c>
      <c r="E212" s="372"/>
      <c r="F212" s="372"/>
      <c r="G212" s="372"/>
      <c r="H212" s="372"/>
      <c r="I212" s="372"/>
      <c r="J212" s="150" t="s">
        <v>10</v>
      </c>
      <c r="K212" s="150"/>
      <c r="L212" s="152">
        <f>'6th'!P19</f>
        <v>8600</v>
      </c>
      <c r="M212" s="150"/>
      <c r="N212" s="166"/>
    </row>
    <row r="213" spans="1:14">
      <c r="A213" s="150"/>
      <c r="B213" s="165"/>
      <c r="C213" s="150"/>
      <c r="D213" s="150"/>
      <c r="E213" s="150"/>
      <c r="F213" s="150"/>
      <c r="G213" s="150"/>
      <c r="H213" s="150"/>
      <c r="I213" s="150"/>
      <c r="J213" s="150"/>
      <c r="K213" s="150"/>
      <c r="L213" s="151"/>
      <c r="M213" s="150"/>
      <c r="N213" s="166"/>
    </row>
    <row r="214" spans="1:14">
      <c r="A214" s="150"/>
      <c r="B214" s="167"/>
      <c r="C214" s="153"/>
      <c r="D214" s="372" t="s">
        <v>210</v>
      </c>
      <c r="E214" s="372"/>
      <c r="F214" s="372"/>
      <c r="G214" s="372"/>
      <c r="H214" s="372"/>
      <c r="I214" s="372"/>
      <c r="J214" s="372"/>
      <c r="K214" s="150"/>
      <c r="L214" s="151" t="s">
        <v>11</v>
      </c>
      <c r="M214" s="150"/>
      <c r="N214" s="166"/>
    </row>
    <row r="215" spans="1:14">
      <c r="A215" s="150"/>
      <c r="B215" s="165"/>
      <c r="C215" s="150"/>
      <c r="D215" s="150"/>
      <c r="E215" s="150"/>
      <c r="F215" s="150"/>
      <c r="G215" s="150"/>
      <c r="H215" s="150"/>
      <c r="I215" s="150"/>
      <c r="J215" s="150"/>
      <c r="K215" s="150"/>
      <c r="L215" s="151"/>
      <c r="M215" s="150"/>
      <c r="N215" s="166"/>
    </row>
    <row r="216" spans="1:14">
      <c r="A216" s="150"/>
      <c r="B216" s="165"/>
      <c r="C216" s="160" t="s">
        <v>12</v>
      </c>
      <c r="D216" s="150"/>
      <c r="E216" s="150"/>
      <c r="F216" s="150"/>
      <c r="G216" s="150"/>
      <c r="H216" s="150"/>
      <c r="I216" s="150"/>
      <c r="J216" s="150"/>
      <c r="K216" s="150"/>
      <c r="L216" s="151"/>
      <c r="M216" s="150"/>
      <c r="N216" s="166"/>
    </row>
    <row r="217" spans="1:14">
      <c r="A217" s="150"/>
      <c r="B217" s="165"/>
      <c r="C217" s="160" t="s">
        <v>13</v>
      </c>
      <c r="D217" s="150"/>
      <c r="E217" s="150"/>
      <c r="F217" s="150"/>
      <c r="G217" s="150"/>
      <c r="H217" s="150"/>
      <c r="I217" s="150"/>
      <c r="J217" s="150"/>
      <c r="K217" s="150"/>
      <c r="L217" s="151"/>
      <c r="M217" s="150"/>
      <c r="N217" s="166"/>
    </row>
    <row r="218" spans="1:14" ht="9" customHeight="1">
      <c r="A218" s="150"/>
      <c r="B218" s="165"/>
      <c r="C218" s="160" t="s">
        <v>14</v>
      </c>
      <c r="D218" s="150"/>
      <c r="E218" s="150"/>
      <c r="F218" s="150"/>
      <c r="G218" s="150"/>
      <c r="H218" s="150"/>
      <c r="I218" s="150"/>
      <c r="J218" s="150"/>
      <c r="K218" s="150"/>
      <c r="L218" s="151"/>
      <c r="M218" s="150"/>
      <c r="N218" s="166"/>
    </row>
    <row r="219" spans="1:14" ht="12" customHeight="1">
      <c r="A219" s="150"/>
      <c r="B219" s="165"/>
      <c r="C219" s="150"/>
      <c r="D219" s="150"/>
      <c r="E219" s="150"/>
      <c r="F219" s="150"/>
      <c r="G219" s="374" t="s">
        <v>16</v>
      </c>
      <c r="H219" s="374"/>
      <c r="I219" s="374"/>
      <c r="J219" s="374"/>
      <c r="K219" s="374"/>
      <c r="L219" s="374"/>
      <c r="M219" s="150"/>
      <c r="N219" s="166"/>
    </row>
    <row r="220" spans="1:14" ht="21" customHeight="1">
      <c r="A220" s="150"/>
      <c r="B220" s="165"/>
      <c r="C220" s="150" t="s">
        <v>15</v>
      </c>
      <c r="D220" s="372"/>
      <c r="E220" s="372"/>
      <c r="F220" s="150"/>
      <c r="G220" s="375"/>
      <c r="H220" s="375"/>
      <c r="I220" s="375"/>
      <c r="J220" s="375"/>
      <c r="K220" s="375"/>
      <c r="L220" s="375"/>
      <c r="M220" s="150"/>
      <c r="N220" s="166"/>
    </row>
    <row r="221" spans="1:14" ht="13.5" thickBot="1">
      <c r="A221" s="150"/>
      <c r="B221" s="168"/>
      <c r="C221" s="169"/>
      <c r="D221" s="169"/>
      <c r="E221" s="169"/>
      <c r="F221" s="169"/>
      <c r="G221" s="169"/>
      <c r="H221" s="169"/>
      <c r="I221" s="169"/>
      <c r="J221" s="169"/>
      <c r="K221" s="169"/>
      <c r="L221" s="170"/>
      <c r="M221" s="169"/>
      <c r="N221" s="171"/>
    </row>
    <row r="222" spans="1:14" ht="7.5" customHeight="1" thickBot="1">
      <c r="A222" s="150"/>
      <c r="B222" s="150"/>
      <c r="C222" s="150"/>
      <c r="D222" s="150"/>
      <c r="E222" s="150"/>
      <c r="F222" s="150"/>
      <c r="G222" s="150"/>
      <c r="H222" s="150"/>
      <c r="I222" s="150"/>
      <c r="J222" s="150"/>
      <c r="K222" s="150"/>
      <c r="L222" s="151"/>
      <c r="M222" s="150"/>
      <c r="N222" s="150"/>
    </row>
    <row r="223" spans="1:14" ht="5.25" customHeight="1">
      <c r="A223" s="150"/>
      <c r="B223" s="161"/>
      <c r="C223" s="162"/>
      <c r="D223" s="162"/>
      <c r="E223" s="162"/>
      <c r="F223" s="162"/>
      <c r="G223" s="162"/>
      <c r="H223" s="162"/>
      <c r="I223" s="162"/>
      <c r="J223" s="162"/>
      <c r="K223" s="162"/>
      <c r="L223" s="163"/>
      <c r="M223" s="162"/>
      <c r="N223" s="164"/>
    </row>
    <row r="224" spans="1:14">
      <c r="A224" s="150"/>
      <c r="B224" s="165"/>
      <c r="C224" s="159" t="s">
        <v>28</v>
      </c>
      <c r="D224" s="150"/>
      <c r="E224" s="150"/>
      <c r="F224" s="150"/>
      <c r="G224" s="172" t="s">
        <v>29</v>
      </c>
      <c r="H224" s="371">
        <f ca="1">TODAY()</f>
        <v>40814</v>
      </c>
      <c r="I224" s="371"/>
      <c r="J224" s="371"/>
      <c r="K224" s="150"/>
      <c r="L224" s="151">
        <v>115</v>
      </c>
      <c r="M224" s="150"/>
      <c r="N224" s="166"/>
    </row>
    <row r="225" spans="1:14">
      <c r="A225" s="150"/>
      <c r="B225" s="165"/>
      <c r="C225" s="159" t="s">
        <v>27</v>
      </c>
      <c r="D225" s="150"/>
      <c r="E225" s="150"/>
      <c r="F225" s="150"/>
      <c r="G225" s="150"/>
      <c r="H225" s="150"/>
      <c r="I225" s="150"/>
      <c r="J225" s="150"/>
      <c r="K225" s="150"/>
      <c r="L225" s="151"/>
      <c r="M225" s="150"/>
      <c r="N225" s="166"/>
    </row>
    <row r="226" spans="1:14" ht="9" customHeight="1">
      <c r="A226" s="150"/>
      <c r="B226" s="165"/>
      <c r="C226" s="150"/>
      <c r="D226" s="150"/>
      <c r="E226" s="150"/>
      <c r="F226" s="150"/>
      <c r="G226" s="150"/>
      <c r="H226" s="150"/>
      <c r="I226" s="150"/>
      <c r="J226" s="150"/>
      <c r="K226" s="150"/>
      <c r="L226" s="151"/>
      <c r="M226" s="150"/>
      <c r="N226" s="166"/>
    </row>
    <row r="227" spans="1:14" ht="13.5" thickBot="1">
      <c r="A227" s="150"/>
      <c r="B227" s="165"/>
      <c r="C227" s="150" t="s">
        <v>8</v>
      </c>
      <c r="D227" s="150"/>
      <c r="E227" s="150"/>
      <c r="F227" s="150"/>
      <c r="G227" s="150"/>
      <c r="H227" s="150"/>
      <c r="I227" s="150"/>
      <c r="J227" s="150"/>
      <c r="K227" s="150"/>
      <c r="L227" s="151"/>
      <c r="M227" s="150"/>
      <c r="N227" s="166"/>
    </row>
    <row r="228" spans="1:14" ht="13.5" thickBot="1">
      <c r="A228" s="150"/>
      <c r="B228" s="165"/>
      <c r="C228" s="150" t="s">
        <v>9</v>
      </c>
      <c r="D228" s="372" t="str">
        <f>'6th'!B20</f>
        <v>Burke, Kimberly</v>
      </c>
      <c r="E228" s="372"/>
      <c r="F228" s="372"/>
      <c r="G228" s="372"/>
      <c r="H228" s="372"/>
      <c r="I228" s="372"/>
      <c r="J228" s="150" t="s">
        <v>10</v>
      </c>
      <c r="K228" s="150"/>
      <c r="L228" s="152">
        <f>'6th'!P20</f>
        <v>5900</v>
      </c>
      <c r="M228" s="150"/>
      <c r="N228" s="166"/>
    </row>
    <row r="229" spans="1:14">
      <c r="A229" s="150"/>
      <c r="B229" s="165"/>
      <c r="C229" s="150"/>
      <c r="D229" s="150"/>
      <c r="E229" s="150"/>
      <c r="F229" s="150"/>
      <c r="G229" s="150"/>
      <c r="H229" s="150"/>
      <c r="I229" s="150"/>
      <c r="J229" s="150"/>
      <c r="K229" s="150"/>
      <c r="L229" s="151"/>
      <c r="M229" s="150"/>
      <c r="N229" s="166"/>
    </row>
    <row r="230" spans="1:14">
      <c r="A230" s="150"/>
      <c r="B230" s="167"/>
      <c r="C230" s="153"/>
      <c r="D230" s="372" t="s">
        <v>211</v>
      </c>
      <c r="E230" s="372"/>
      <c r="F230" s="372"/>
      <c r="G230" s="372"/>
      <c r="H230" s="372"/>
      <c r="I230" s="372"/>
      <c r="J230" s="372"/>
      <c r="K230" s="150"/>
      <c r="L230" s="151" t="s">
        <v>11</v>
      </c>
      <c r="M230" s="150"/>
      <c r="N230" s="166"/>
    </row>
    <row r="231" spans="1:14" ht="8.25" customHeight="1">
      <c r="A231" s="150"/>
      <c r="B231" s="165"/>
      <c r="C231" s="150"/>
      <c r="D231" s="150"/>
      <c r="E231" s="150"/>
      <c r="F231" s="150"/>
      <c r="G231" s="150"/>
      <c r="H231" s="150"/>
      <c r="I231" s="150"/>
      <c r="J231" s="150"/>
      <c r="K231" s="150"/>
      <c r="L231" s="151"/>
      <c r="M231" s="150"/>
      <c r="N231" s="166"/>
    </row>
    <row r="232" spans="1:14">
      <c r="A232" s="150"/>
      <c r="B232" s="165"/>
      <c r="C232" s="160" t="s">
        <v>12</v>
      </c>
      <c r="D232" s="150"/>
      <c r="E232" s="150"/>
      <c r="F232" s="150"/>
      <c r="G232" s="150"/>
      <c r="H232" s="150"/>
      <c r="I232" s="150"/>
      <c r="J232" s="150"/>
      <c r="K232" s="150"/>
      <c r="L232" s="151"/>
      <c r="M232" s="150"/>
      <c r="N232" s="166"/>
    </row>
    <row r="233" spans="1:14">
      <c r="A233" s="150"/>
      <c r="B233" s="165"/>
      <c r="C233" s="160" t="s">
        <v>13</v>
      </c>
      <c r="D233" s="150"/>
      <c r="E233" s="150"/>
      <c r="F233" s="150"/>
      <c r="G233" s="150"/>
      <c r="H233" s="150"/>
      <c r="I233" s="150"/>
      <c r="J233" s="150"/>
      <c r="K233" s="150"/>
      <c r="L233" s="151"/>
      <c r="M233" s="150"/>
      <c r="N233" s="166"/>
    </row>
    <row r="234" spans="1:14">
      <c r="A234" s="150"/>
      <c r="B234" s="165"/>
      <c r="C234" s="160" t="s">
        <v>14</v>
      </c>
      <c r="D234" s="150"/>
      <c r="E234" s="150"/>
      <c r="F234" s="150"/>
      <c r="G234" s="374" t="s">
        <v>16</v>
      </c>
      <c r="H234" s="374"/>
      <c r="I234" s="374"/>
      <c r="J234" s="374"/>
      <c r="K234" s="374"/>
      <c r="L234" s="374"/>
      <c r="M234" s="150"/>
      <c r="N234" s="166"/>
    </row>
    <row r="235" spans="1:14" ht="7.5" customHeight="1">
      <c r="A235" s="150"/>
      <c r="B235" s="165"/>
      <c r="C235" s="150"/>
      <c r="D235" s="150"/>
      <c r="E235" s="150"/>
      <c r="F235" s="150"/>
      <c r="G235" s="374"/>
      <c r="H235" s="374"/>
      <c r="I235" s="374"/>
      <c r="J235" s="374"/>
      <c r="K235" s="374"/>
      <c r="L235" s="374"/>
      <c r="M235" s="150"/>
      <c r="N235" s="166"/>
    </row>
    <row r="236" spans="1:14" ht="15" customHeight="1">
      <c r="A236" s="150"/>
      <c r="B236" s="165"/>
      <c r="C236" s="150" t="s">
        <v>15</v>
      </c>
      <c r="D236" s="372"/>
      <c r="E236" s="372"/>
      <c r="F236" s="150"/>
      <c r="G236" s="375"/>
      <c r="H236" s="375"/>
      <c r="I236" s="375"/>
      <c r="J236" s="375"/>
      <c r="K236" s="375"/>
      <c r="L236" s="375"/>
      <c r="M236" s="150"/>
      <c r="N236" s="166"/>
    </row>
    <row r="237" spans="1:14" ht="6.75" customHeight="1" thickBot="1">
      <c r="A237" s="150"/>
      <c r="B237" s="168"/>
      <c r="C237" s="169"/>
      <c r="D237" s="169"/>
      <c r="E237" s="169"/>
      <c r="F237" s="169"/>
      <c r="G237" s="169"/>
      <c r="H237" s="169"/>
      <c r="I237" s="169"/>
      <c r="J237" s="169"/>
      <c r="K237" s="169"/>
      <c r="L237" s="170"/>
      <c r="M237" s="169"/>
      <c r="N237" s="171"/>
    </row>
    <row r="238" spans="1:14" ht="4.5" customHeight="1" thickBot="1"/>
    <row r="239" spans="1:14" ht="6" customHeight="1">
      <c r="B239" s="161"/>
      <c r="C239" s="162"/>
      <c r="D239" s="162"/>
      <c r="E239" s="162"/>
      <c r="F239" s="162"/>
      <c r="G239" s="162"/>
      <c r="H239" s="162"/>
      <c r="I239" s="162"/>
      <c r="J239" s="162"/>
      <c r="K239" s="162"/>
      <c r="L239" s="163"/>
      <c r="M239" s="162"/>
      <c r="N239" s="164"/>
    </row>
    <row r="240" spans="1:14">
      <c r="B240" s="165"/>
      <c r="C240" s="159" t="s">
        <v>28</v>
      </c>
      <c r="D240" s="150"/>
      <c r="E240" s="150"/>
      <c r="F240" s="150"/>
      <c r="G240" s="172" t="s">
        <v>29</v>
      </c>
      <c r="H240" s="371">
        <f ca="1">TODAY()</f>
        <v>40814</v>
      </c>
      <c r="I240" s="371"/>
      <c r="J240" s="371"/>
      <c r="K240" s="150"/>
      <c r="L240" s="151">
        <v>116</v>
      </c>
      <c r="M240" s="150"/>
      <c r="N240" s="166"/>
    </row>
    <row r="241" spans="2:14">
      <c r="B241" s="165"/>
      <c r="C241" s="159" t="s">
        <v>27</v>
      </c>
      <c r="D241" s="150"/>
      <c r="E241" s="150"/>
      <c r="F241" s="150"/>
      <c r="G241" s="150"/>
      <c r="H241" s="150"/>
      <c r="I241" s="150"/>
      <c r="J241" s="150"/>
      <c r="K241" s="150"/>
      <c r="L241" s="151"/>
      <c r="M241" s="150"/>
      <c r="N241" s="166"/>
    </row>
    <row r="242" spans="2:14" ht="6.75" customHeight="1">
      <c r="B242" s="165"/>
      <c r="C242" s="150"/>
      <c r="D242" s="150"/>
      <c r="E242" s="150"/>
      <c r="F242" s="150"/>
      <c r="G242" s="150"/>
      <c r="H242" s="150"/>
      <c r="I242" s="150"/>
      <c r="J242" s="150"/>
      <c r="K242" s="150"/>
      <c r="L242" s="151"/>
      <c r="M242" s="150"/>
      <c r="N242" s="166"/>
    </row>
    <row r="243" spans="2:14" ht="13.5" thickBot="1">
      <c r="B243" s="165"/>
      <c r="C243" s="150" t="s">
        <v>8</v>
      </c>
      <c r="D243" s="150"/>
      <c r="E243" s="150"/>
      <c r="F243" s="150"/>
      <c r="G243" s="150"/>
      <c r="H243" s="150"/>
      <c r="I243" s="150"/>
      <c r="J243" s="150"/>
      <c r="K243" s="150"/>
      <c r="L243" s="151"/>
      <c r="M243" s="150"/>
      <c r="N243" s="166"/>
    </row>
    <row r="244" spans="2:14" ht="13.5" thickBot="1">
      <c r="B244" s="165"/>
      <c r="C244" s="150" t="s">
        <v>9</v>
      </c>
      <c r="D244" s="372" t="str">
        <f>'6th'!B22</f>
        <v>Hudspeth, Matthew</v>
      </c>
      <c r="E244" s="372"/>
      <c r="F244" s="372"/>
      <c r="G244" s="372"/>
      <c r="H244" s="372"/>
      <c r="I244" s="372"/>
      <c r="J244" s="150" t="s">
        <v>10</v>
      </c>
      <c r="K244" s="150"/>
      <c r="L244" s="152">
        <f>'6th'!P22</f>
        <v>17400</v>
      </c>
      <c r="M244" s="150"/>
      <c r="N244" s="166"/>
    </row>
    <row r="245" spans="2:14">
      <c r="B245" s="165"/>
      <c r="C245" s="150"/>
      <c r="D245" s="150"/>
      <c r="E245" s="150"/>
      <c r="F245" s="150"/>
      <c r="G245" s="150"/>
      <c r="H245" s="150"/>
      <c r="I245" s="150"/>
      <c r="J245" s="150"/>
      <c r="K245" s="150"/>
      <c r="L245" s="151"/>
      <c r="M245" s="150"/>
      <c r="N245" s="166"/>
    </row>
    <row r="246" spans="2:14">
      <c r="B246" s="167"/>
      <c r="C246" s="153"/>
      <c r="D246" s="372" t="s">
        <v>212</v>
      </c>
      <c r="E246" s="372"/>
      <c r="F246" s="372"/>
      <c r="G246" s="372"/>
      <c r="H246" s="372"/>
      <c r="I246" s="372"/>
      <c r="J246" s="372"/>
      <c r="K246" s="150"/>
      <c r="L246" s="151" t="s">
        <v>11</v>
      </c>
      <c r="M246" s="150"/>
      <c r="N246" s="166"/>
    </row>
    <row r="247" spans="2:14">
      <c r="B247" s="165"/>
      <c r="C247" s="150"/>
      <c r="D247" s="150"/>
      <c r="E247" s="150"/>
      <c r="F247" s="150"/>
      <c r="G247" s="150"/>
      <c r="H247" s="150"/>
      <c r="I247" s="150"/>
      <c r="J247" s="150"/>
      <c r="K247" s="150"/>
      <c r="L247" s="151"/>
      <c r="M247" s="150"/>
      <c r="N247" s="166"/>
    </row>
    <row r="248" spans="2:14">
      <c r="B248" s="165"/>
      <c r="C248" s="160" t="s">
        <v>12</v>
      </c>
      <c r="D248" s="150"/>
      <c r="E248" s="150"/>
      <c r="F248" s="150"/>
      <c r="G248" s="150"/>
      <c r="H248" s="150"/>
      <c r="I248" s="150"/>
      <c r="J248" s="150"/>
      <c r="K248" s="150"/>
      <c r="L248" s="151"/>
      <c r="M248" s="150"/>
      <c r="N248" s="166"/>
    </row>
    <row r="249" spans="2:14">
      <c r="B249" s="165"/>
      <c r="C249" s="160" t="s">
        <v>13</v>
      </c>
      <c r="D249" s="150"/>
      <c r="E249" s="150"/>
      <c r="F249" s="150"/>
      <c r="G249" s="150"/>
      <c r="H249" s="150"/>
      <c r="I249" s="150"/>
      <c r="J249" s="150"/>
      <c r="K249" s="150"/>
      <c r="L249" s="151"/>
      <c r="M249" s="150"/>
      <c r="N249" s="166"/>
    </row>
    <row r="250" spans="2:14">
      <c r="B250" s="165"/>
      <c r="C250" s="160" t="s">
        <v>14</v>
      </c>
      <c r="D250" s="150"/>
      <c r="E250" s="150"/>
      <c r="F250" s="150"/>
      <c r="G250" s="374" t="s">
        <v>16</v>
      </c>
      <c r="H250" s="374"/>
      <c r="I250" s="374"/>
      <c r="J250" s="374"/>
      <c r="K250" s="374"/>
      <c r="L250" s="374"/>
      <c r="M250" s="150"/>
      <c r="N250" s="166"/>
    </row>
    <row r="251" spans="2:14" ht="5.25" customHeight="1">
      <c r="B251" s="165"/>
      <c r="C251" s="150"/>
      <c r="D251" s="150"/>
      <c r="E251" s="150"/>
      <c r="F251" s="150"/>
      <c r="G251" s="374"/>
      <c r="H251" s="374"/>
      <c r="I251" s="374"/>
      <c r="J251" s="374"/>
      <c r="K251" s="374"/>
      <c r="L251" s="374"/>
      <c r="M251" s="150"/>
      <c r="N251" s="166"/>
    </row>
    <row r="252" spans="2:14" ht="15" customHeight="1">
      <c r="B252" s="165"/>
      <c r="C252" s="150" t="s">
        <v>15</v>
      </c>
      <c r="D252" s="372"/>
      <c r="E252" s="372"/>
      <c r="F252" s="150"/>
      <c r="G252" s="375"/>
      <c r="H252" s="375"/>
      <c r="I252" s="375"/>
      <c r="J252" s="375"/>
      <c r="K252" s="375"/>
      <c r="L252" s="375"/>
      <c r="M252" s="150"/>
      <c r="N252" s="166"/>
    </row>
    <row r="253" spans="2:14" ht="13.5" customHeight="1" thickBot="1">
      <c r="B253" s="168"/>
      <c r="C253" s="169"/>
      <c r="D253" s="169"/>
      <c r="E253" s="169"/>
      <c r="F253" s="169"/>
      <c r="G253" s="169"/>
      <c r="H253" s="169"/>
      <c r="I253" s="169"/>
      <c r="J253" s="169"/>
      <c r="K253" s="169"/>
      <c r="L253" s="170"/>
      <c r="M253" s="169"/>
      <c r="N253" s="171"/>
    </row>
    <row r="254" spans="2:14" ht="6" customHeight="1">
      <c r="B254" s="161"/>
      <c r="C254" s="162"/>
      <c r="D254" s="162"/>
      <c r="E254" s="162"/>
      <c r="F254" s="162"/>
      <c r="G254" s="162"/>
      <c r="H254" s="162"/>
      <c r="I254" s="162"/>
      <c r="J254" s="162"/>
      <c r="K254" s="162"/>
      <c r="L254" s="163"/>
      <c r="M254" s="162"/>
      <c r="N254" s="164"/>
    </row>
    <row r="255" spans="2:14">
      <c r="B255" s="165"/>
      <c r="C255" s="159" t="s">
        <v>28</v>
      </c>
      <c r="D255" s="150"/>
      <c r="E255" s="150"/>
      <c r="F255" s="150"/>
      <c r="G255" s="150"/>
      <c r="H255" s="150"/>
      <c r="I255" s="150"/>
      <c r="J255" s="150"/>
      <c r="K255" s="150"/>
      <c r="L255" s="151">
        <v>117</v>
      </c>
      <c r="M255" s="150"/>
      <c r="N255" s="166"/>
    </row>
    <row r="256" spans="2:14">
      <c r="B256" s="165"/>
      <c r="C256" s="159" t="s">
        <v>27</v>
      </c>
      <c r="D256" s="150"/>
      <c r="E256" s="150"/>
      <c r="F256" s="150"/>
      <c r="G256" s="172" t="s">
        <v>29</v>
      </c>
      <c r="H256" s="371">
        <f ca="1">TODAY()</f>
        <v>40814</v>
      </c>
      <c r="I256" s="371"/>
      <c r="J256" s="371"/>
      <c r="K256" s="150"/>
      <c r="L256" s="151"/>
      <c r="M256" s="150"/>
      <c r="N256" s="166"/>
    </row>
    <row r="257" spans="2:14">
      <c r="B257" s="165"/>
      <c r="C257" s="150"/>
      <c r="D257" s="150"/>
      <c r="E257" s="150"/>
      <c r="F257" s="150"/>
      <c r="G257" s="150"/>
      <c r="H257" s="150"/>
      <c r="I257" s="150"/>
      <c r="J257" s="150"/>
      <c r="K257" s="150"/>
      <c r="L257" s="151"/>
      <c r="M257" s="150"/>
      <c r="N257" s="166"/>
    </row>
    <row r="258" spans="2:14" ht="13.5" thickBot="1">
      <c r="B258" s="165"/>
      <c r="C258" s="150" t="s">
        <v>8</v>
      </c>
      <c r="D258" s="150"/>
      <c r="E258" s="150"/>
      <c r="F258" s="150"/>
      <c r="G258" s="150"/>
      <c r="H258" s="150"/>
      <c r="I258" s="150"/>
      <c r="J258" s="150"/>
      <c r="K258" s="150"/>
      <c r="L258" s="151"/>
      <c r="M258" s="150"/>
      <c r="N258" s="166"/>
    </row>
    <row r="259" spans="2:14" ht="13.5" thickBot="1">
      <c r="B259" s="165"/>
      <c r="C259" s="150" t="s">
        <v>9</v>
      </c>
      <c r="D259" s="372" t="str">
        <f>'6th'!B23</f>
        <v>Vunipoloa, Kini</v>
      </c>
      <c r="E259" s="372"/>
      <c r="F259" s="372"/>
      <c r="G259" s="372"/>
      <c r="H259" s="372"/>
      <c r="I259" s="372"/>
      <c r="J259" s="150" t="s">
        <v>10</v>
      </c>
      <c r="K259" s="150"/>
      <c r="L259" s="152">
        <f>'6th'!P23</f>
        <v>17400</v>
      </c>
      <c r="M259" s="150"/>
      <c r="N259" s="166"/>
    </row>
    <row r="260" spans="2:14">
      <c r="B260" s="165"/>
      <c r="C260" s="150"/>
      <c r="D260" s="150"/>
      <c r="E260" s="150"/>
      <c r="F260" s="150"/>
      <c r="G260" s="150"/>
      <c r="H260" s="150"/>
      <c r="I260" s="150"/>
      <c r="J260" s="150"/>
      <c r="K260" s="150"/>
      <c r="L260" s="151"/>
      <c r="M260" s="150"/>
      <c r="N260" s="166"/>
    </row>
    <row r="261" spans="2:14">
      <c r="B261" s="167"/>
      <c r="C261" s="153"/>
      <c r="D261" s="372" t="s">
        <v>212</v>
      </c>
      <c r="E261" s="372"/>
      <c r="F261" s="372"/>
      <c r="G261" s="372"/>
      <c r="H261" s="372"/>
      <c r="I261" s="372"/>
      <c r="J261" s="372"/>
      <c r="K261" s="150"/>
      <c r="L261" s="151" t="s">
        <v>11</v>
      </c>
      <c r="M261" s="150"/>
      <c r="N261" s="166"/>
    </row>
    <row r="262" spans="2:14">
      <c r="B262" s="165"/>
      <c r="C262" s="150"/>
      <c r="D262" s="150"/>
      <c r="E262" s="150"/>
      <c r="F262" s="150"/>
      <c r="G262" s="150"/>
      <c r="H262" s="150"/>
      <c r="I262" s="150"/>
      <c r="J262" s="150"/>
      <c r="K262" s="150"/>
      <c r="L262" s="151"/>
      <c r="M262" s="150"/>
      <c r="N262" s="166"/>
    </row>
    <row r="263" spans="2:14">
      <c r="B263" s="165"/>
      <c r="C263" s="160" t="s">
        <v>12</v>
      </c>
      <c r="D263" s="150"/>
      <c r="E263" s="150"/>
      <c r="F263" s="150"/>
      <c r="G263" s="150"/>
      <c r="H263" s="150"/>
      <c r="I263" s="150"/>
      <c r="J263" s="150"/>
      <c r="K263" s="150"/>
      <c r="L263" s="151"/>
      <c r="M263" s="150"/>
      <c r="N263" s="166"/>
    </row>
    <row r="264" spans="2:14">
      <c r="B264" s="165"/>
      <c r="C264" s="160" t="s">
        <v>13</v>
      </c>
      <c r="D264" s="150"/>
      <c r="E264" s="150"/>
      <c r="F264" s="150"/>
      <c r="G264" s="150"/>
      <c r="H264" s="150"/>
      <c r="I264" s="150"/>
      <c r="J264" s="150"/>
      <c r="K264" s="150"/>
      <c r="L264" s="151"/>
      <c r="M264" s="150"/>
      <c r="N264" s="166"/>
    </row>
    <row r="265" spans="2:14">
      <c r="B265" s="165"/>
      <c r="C265" s="160" t="s">
        <v>14</v>
      </c>
      <c r="D265" s="150"/>
      <c r="E265" s="150"/>
      <c r="F265" s="150"/>
      <c r="G265" s="150"/>
      <c r="H265" s="150"/>
      <c r="I265" s="150"/>
      <c r="J265" s="150"/>
      <c r="K265" s="150"/>
      <c r="L265" s="151"/>
      <c r="M265" s="150"/>
      <c r="N265" s="166"/>
    </row>
    <row r="266" spans="2:14">
      <c r="B266" s="165"/>
      <c r="C266" s="150"/>
      <c r="D266" s="150"/>
      <c r="E266" s="150"/>
      <c r="F266" s="150"/>
      <c r="G266" s="374" t="s">
        <v>16</v>
      </c>
      <c r="H266" s="374"/>
      <c r="I266" s="374"/>
      <c r="J266" s="374"/>
      <c r="K266" s="374"/>
      <c r="L266" s="374"/>
      <c r="M266" s="150"/>
      <c r="N266" s="166"/>
    </row>
    <row r="267" spans="2:14" ht="15" customHeight="1">
      <c r="B267" s="165"/>
      <c r="C267" s="150" t="s">
        <v>15</v>
      </c>
      <c r="D267" s="372"/>
      <c r="E267" s="372"/>
      <c r="F267" s="150"/>
      <c r="G267" s="375"/>
      <c r="H267" s="375"/>
      <c r="I267" s="375"/>
      <c r="J267" s="375"/>
      <c r="K267" s="375"/>
      <c r="L267" s="375"/>
      <c r="M267" s="150"/>
      <c r="N267" s="166"/>
    </row>
    <row r="268" spans="2:14" ht="9" customHeight="1" thickBot="1">
      <c r="B268" s="168"/>
      <c r="C268" s="169"/>
      <c r="D268" s="169"/>
      <c r="E268" s="169"/>
      <c r="F268" s="169"/>
      <c r="G268" s="169"/>
      <c r="H268" s="169"/>
      <c r="I268" s="169"/>
      <c r="J268" s="169"/>
      <c r="K268" s="169"/>
      <c r="L268" s="170"/>
      <c r="M268" s="169"/>
      <c r="N268" s="171"/>
    </row>
    <row r="269" spans="2:14" ht="5.25" customHeight="1" thickBot="1"/>
    <row r="270" spans="2:14" ht="6" customHeight="1">
      <c r="B270" s="161"/>
      <c r="C270" s="162"/>
      <c r="D270" s="162"/>
      <c r="E270" s="162"/>
      <c r="F270" s="162"/>
      <c r="G270" s="162"/>
      <c r="H270" s="162"/>
      <c r="I270" s="162"/>
      <c r="J270" s="162"/>
      <c r="K270" s="162"/>
      <c r="L270" s="163"/>
      <c r="M270" s="162"/>
      <c r="N270" s="164"/>
    </row>
    <row r="271" spans="2:14" ht="12.75" customHeight="1">
      <c r="B271" s="165"/>
      <c r="C271" s="159" t="s">
        <v>28</v>
      </c>
      <c r="D271" s="150"/>
      <c r="E271" s="150"/>
      <c r="F271" s="150"/>
      <c r="G271" s="172" t="s">
        <v>29</v>
      </c>
      <c r="H271" s="371">
        <f ca="1">TODAY()</f>
        <v>40814</v>
      </c>
      <c r="I271" s="371"/>
      <c r="J271" s="371"/>
      <c r="K271" s="150"/>
      <c r="L271" s="151">
        <v>118</v>
      </c>
      <c r="M271" s="150"/>
      <c r="N271" s="166"/>
    </row>
    <row r="272" spans="2:14">
      <c r="B272" s="165"/>
      <c r="C272" s="159" t="s">
        <v>27</v>
      </c>
      <c r="D272" s="150"/>
      <c r="E272" s="150"/>
      <c r="F272" s="150"/>
      <c r="G272" s="150"/>
      <c r="H272" s="150"/>
      <c r="I272" s="150"/>
      <c r="J272" s="150"/>
      <c r="K272" s="150"/>
      <c r="L272" s="151"/>
      <c r="M272" s="150"/>
      <c r="N272" s="166"/>
    </row>
    <row r="273" spans="2:14" ht="9" customHeight="1">
      <c r="B273" s="165"/>
      <c r="C273" s="150"/>
      <c r="D273" s="150"/>
      <c r="E273" s="150"/>
      <c r="F273" s="150"/>
      <c r="G273" s="150"/>
      <c r="H273" s="150"/>
      <c r="I273" s="150"/>
      <c r="J273" s="150"/>
      <c r="K273" s="150"/>
      <c r="L273" s="151"/>
      <c r="M273" s="150"/>
      <c r="N273" s="166"/>
    </row>
    <row r="274" spans="2:14" ht="13.5" thickBot="1">
      <c r="B274" s="165"/>
      <c r="C274" s="150" t="s">
        <v>8</v>
      </c>
      <c r="D274" s="150"/>
      <c r="E274" s="150"/>
      <c r="F274" s="150"/>
      <c r="G274" s="150"/>
      <c r="H274" s="150"/>
      <c r="I274" s="150"/>
      <c r="J274" s="150"/>
      <c r="K274" s="150"/>
      <c r="L274" s="151"/>
      <c r="M274" s="150"/>
      <c r="N274" s="166"/>
    </row>
    <row r="275" spans="2:14" ht="13.5" thickBot="1">
      <c r="B275" s="165"/>
      <c r="C275" s="150" t="s">
        <v>9</v>
      </c>
      <c r="D275" s="372" t="str">
        <f>'6th'!B24</f>
        <v>House, Livia</v>
      </c>
      <c r="E275" s="372"/>
      <c r="F275" s="372"/>
      <c r="G275" s="372"/>
      <c r="H275" s="372"/>
      <c r="I275" s="372"/>
      <c r="J275" s="150" t="s">
        <v>10</v>
      </c>
      <c r="K275" s="150"/>
      <c r="L275" s="152">
        <f>'6th'!P24</f>
        <v>17400</v>
      </c>
      <c r="M275" s="150"/>
      <c r="N275" s="166"/>
    </row>
    <row r="276" spans="2:14">
      <c r="B276" s="165"/>
      <c r="C276" s="150"/>
      <c r="D276" s="150"/>
      <c r="E276" s="150"/>
      <c r="F276" s="150"/>
      <c r="G276" s="150"/>
      <c r="H276" s="150"/>
      <c r="I276" s="150"/>
      <c r="J276" s="150"/>
      <c r="K276" s="150"/>
      <c r="L276" s="151"/>
      <c r="M276" s="150"/>
      <c r="N276" s="166"/>
    </row>
    <row r="277" spans="2:14">
      <c r="B277" s="167"/>
      <c r="C277" s="153"/>
      <c r="D277" s="372" t="s">
        <v>212</v>
      </c>
      <c r="E277" s="372"/>
      <c r="F277" s="372"/>
      <c r="G277" s="372"/>
      <c r="H277" s="372"/>
      <c r="I277" s="372"/>
      <c r="J277" s="372"/>
      <c r="K277" s="150"/>
      <c r="L277" s="151" t="s">
        <v>11</v>
      </c>
      <c r="M277" s="150"/>
      <c r="N277" s="166"/>
    </row>
    <row r="278" spans="2:14">
      <c r="B278" s="165"/>
      <c r="C278" s="150"/>
      <c r="D278" s="150"/>
      <c r="E278" s="150"/>
      <c r="F278" s="150"/>
      <c r="G278" s="150"/>
      <c r="H278" s="150"/>
      <c r="I278" s="150"/>
      <c r="J278" s="150"/>
      <c r="K278" s="150"/>
      <c r="L278" s="151"/>
      <c r="M278" s="150"/>
      <c r="N278" s="166"/>
    </row>
    <row r="279" spans="2:14">
      <c r="B279" s="165"/>
      <c r="C279" s="160" t="s">
        <v>12</v>
      </c>
      <c r="D279" s="150"/>
      <c r="E279" s="150"/>
      <c r="F279" s="150"/>
      <c r="G279" s="150"/>
      <c r="H279" s="150"/>
      <c r="I279" s="150"/>
      <c r="J279" s="150"/>
      <c r="K279" s="150"/>
      <c r="L279" s="151"/>
      <c r="M279" s="150"/>
      <c r="N279" s="166"/>
    </row>
    <row r="280" spans="2:14">
      <c r="B280" s="165"/>
      <c r="C280" s="160" t="s">
        <v>13</v>
      </c>
      <c r="D280" s="150"/>
      <c r="E280" s="150"/>
      <c r="F280" s="150"/>
      <c r="G280" s="150"/>
      <c r="H280" s="150"/>
      <c r="I280" s="150"/>
      <c r="J280" s="150"/>
      <c r="K280" s="150"/>
      <c r="L280" s="151"/>
      <c r="M280" s="150"/>
      <c r="N280" s="166"/>
    </row>
    <row r="281" spans="2:14">
      <c r="B281" s="165"/>
      <c r="C281" s="160" t="s">
        <v>14</v>
      </c>
      <c r="D281" s="150"/>
      <c r="E281" s="150"/>
      <c r="F281" s="150"/>
      <c r="G281" s="150"/>
      <c r="H281" s="150"/>
      <c r="I281" s="150"/>
      <c r="J281" s="150"/>
      <c r="K281" s="150"/>
      <c r="L281" s="151"/>
      <c r="M281" s="150"/>
      <c r="N281" s="166"/>
    </row>
    <row r="282" spans="2:14">
      <c r="B282" s="165"/>
      <c r="C282" s="150"/>
      <c r="D282" s="150"/>
      <c r="E282" s="150"/>
      <c r="F282" s="150"/>
      <c r="G282" s="374" t="s">
        <v>16</v>
      </c>
      <c r="H282" s="374"/>
      <c r="I282" s="374"/>
      <c r="J282" s="374"/>
      <c r="K282" s="374"/>
      <c r="L282" s="374"/>
      <c r="M282" s="150"/>
      <c r="N282" s="166"/>
    </row>
    <row r="283" spans="2:14" ht="15" customHeight="1">
      <c r="B283" s="165"/>
      <c r="C283" s="150" t="s">
        <v>15</v>
      </c>
      <c r="D283" s="372"/>
      <c r="E283" s="372"/>
      <c r="F283" s="150"/>
      <c r="G283" s="375"/>
      <c r="H283" s="375"/>
      <c r="I283" s="375"/>
      <c r="J283" s="375"/>
      <c r="K283" s="375"/>
      <c r="L283" s="375"/>
      <c r="M283" s="150"/>
      <c r="N283" s="166"/>
    </row>
    <row r="284" spans="2:14" ht="9" customHeight="1" thickBot="1">
      <c r="B284" s="168"/>
      <c r="C284" s="169"/>
      <c r="D284" s="169"/>
      <c r="E284" s="169"/>
      <c r="F284" s="169"/>
      <c r="G284" s="169"/>
      <c r="H284" s="169"/>
      <c r="I284" s="169"/>
      <c r="J284" s="169"/>
      <c r="K284" s="169"/>
      <c r="L284" s="170"/>
      <c r="M284" s="169"/>
      <c r="N284" s="171"/>
    </row>
    <row r="285" spans="2:14" ht="4.5" customHeight="1" thickBot="1"/>
    <row r="286" spans="2:14" ht="6" customHeight="1">
      <c r="B286" s="161"/>
      <c r="C286" s="162"/>
      <c r="D286" s="162"/>
      <c r="E286" s="162"/>
      <c r="F286" s="162"/>
      <c r="G286" s="162"/>
      <c r="H286" s="162"/>
      <c r="I286" s="162"/>
      <c r="J286" s="162"/>
      <c r="K286" s="162"/>
      <c r="L286" s="163"/>
      <c r="M286" s="162"/>
      <c r="N286" s="164"/>
    </row>
    <row r="287" spans="2:14">
      <c r="B287" s="165"/>
      <c r="C287" s="159" t="s">
        <v>28</v>
      </c>
      <c r="D287" s="150"/>
      <c r="E287" s="150"/>
      <c r="F287" s="150"/>
      <c r="G287" s="172" t="s">
        <v>29</v>
      </c>
      <c r="H287" s="371">
        <f ca="1">TODAY()</f>
        <v>40814</v>
      </c>
      <c r="I287" s="371"/>
      <c r="J287" s="371"/>
      <c r="K287" s="150"/>
      <c r="L287" s="151">
        <v>119</v>
      </c>
      <c r="M287" s="150"/>
      <c r="N287" s="166"/>
    </row>
    <row r="288" spans="2:14">
      <c r="B288" s="165"/>
      <c r="C288" s="159" t="s">
        <v>27</v>
      </c>
      <c r="D288" s="150"/>
      <c r="E288" s="150"/>
      <c r="F288" s="150"/>
      <c r="G288" s="150"/>
      <c r="H288" s="150"/>
      <c r="I288" s="150"/>
      <c r="J288" s="150"/>
      <c r="K288" s="150"/>
      <c r="L288" s="151"/>
      <c r="M288" s="150"/>
      <c r="N288" s="166"/>
    </row>
    <row r="289" spans="2:14">
      <c r="B289" s="165"/>
      <c r="C289" s="150"/>
      <c r="D289" s="150"/>
      <c r="E289" s="150"/>
      <c r="F289" s="150"/>
      <c r="G289" s="150"/>
      <c r="H289" s="150"/>
      <c r="I289" s="150"/>
      <c r="J289" s="150"/>
      <c r="K289" s="150"/>
      <c r="L289" s="151"/>
      <c r="M289" s="150"/>
      <c r="N289" s="166"/>
    </row>
    <row r="290" spans="2:14" ht="13.5" thickBot="1">
      <c r="B290" s="165"/>
      <c r="C290" s="150" t="s">
        <v>8</v>
      </c>
      <c r="D290" s="150"/>
      <c r="E290" s="150"/>
      <c r="F290" s="150"/>
      <c r="G290" s="150"/>
      <c r="H290" s="150"/>
      <c r="I290" s="150"/>
      <c r="J290" s="150"/>
      <c r="K290" s="150"/>
      <c r="L290" s="151"/>
      <c r="M290" s="150"/>
      <c r="N290" s="166"/>
    </row>
    <row r="291" spans="2:14" ht="13.5" thickBot="1">
      <c r="B291" s="165"/>
      <c r="C291" s="150" t="s">
        <v>9</v>
      </c>
      <c r="D291" s="372">
        <f>'6th'!B25</f>
        <v>0</v>
      </c>
      <c r="E291" s="372"/>
      <c r="F291" s="372"/>
      <c r="G291" s="372"/>
      <c r="H291" s="372"/>
      <c r="I291" s="372"/>
      <c r="J291" s="150" t="s">
        <v>10</v>
      </c>
      <c r="K291" s="150"/>
      <c r="L291" s="152">
        <f>'6th'!P25</f>
        <v>500</v>
      </c>
      <c r="M291" s="150"/>
      <c r="N291" s="166"/>
    </row>
    <row r="292" spans="2:14">
      <c r="B292" s="165"/>
      <c r="C292" s="150"/>
      <c r="D292" s="150"/>
      <c r="E292" s="150"/>
      <c r="F292" s="150"/>
      <c r="G292" s="150"/>
      <c r="H292" s="150"/>
      <c r="I292" s="150"/>
      <c r="J292" s="150"/>
      <c r="K292" s="150"/>
      <c r="L292" s="151"/>
      <c r="M292" s="150"/>
      <c r="N292" s="166"/>
    </row>
    <row r="293" spans="2:14">
      <c r="B293" s="167"/>
      <c r="C293" s="153"/>
      <c r="D293" s="372"/>
      <c r="E293" s="372"/>
      <c r="F293" s="372"/>
      <c r="G293" s="372"/>
      <c r="H293" s="372"/>
      <c r="I293" s="372"/>
      <c r="J293" s="372"/>
      <c r="K293" s="150"/>
      <c r="L293" s="151" t="s">
        <v>11</v>
      </c>
      <c r="M293" s="150"/>
      <c r="N293" s="166"/>
    </row>
    <row r="294" spans="2:14">
      <c r="B294" s="165"/>
      <c r="C294" s="150"/>
      <c r="D294" s="150"/>
      <c r="E294" s="150"/>
      <c r="F294" s="150"/>
      <c r="G294" s="150"/>
      <c r="H294" s="150"/>
      <c r="I294" s="150"/>
      <c r="J294" s="150"/>
      <c r="K294" s="150"/>
      <c r="L294" s="151"/>
      <c r="M294" s="150"/>
      <c r="N294" s="166"/>
    </row>
    <row r="295" spans="2:14">
      <c r="B295" s="165"/>
      <c r="C295" s="160" t="s">
        <v>12</v>
      </c>
      <c r="D295" s="150"/>
      <c r="E295" s="150"/>
      <c r="F295" s="150"/>
      <c r="G295" s="150"/>
      <c r="H295" s="150"/>
      <c r="I295" s="150"/>
      <c r="J295" s="150"/>
      <c r="K295" s="150"/>
      <c r="L295" s="151"/>
      <c r="M295" s="150"/>
      <c r="N295" s="166"/>
    </row>
    <row r="296" spans="2:14">
      <c r="B296" s="165"/>
      <c r="C296" s="160" t="s">
        <v>13</v>
      </c>
      <c r="D296" s="150"/>
      <c r="E296" s="150"/>
      <c r="F296" s="150"/>
      <c r="G296" s="150"/>
      <c r="H296" s="150"/>
      <c r="I296" s="150"/>
      <c r="J296" s="150"/>
      <c r="K296" s="150"/>
      <c r="L296" s="151"/>
      <c r="M296" s="150"/>
      <c r="N296" s="166"/>
    </row>
    <row r="297" spans="2:14">
      <c r="B297" s="165"/>
      <c r="C297" s="160" t="s">
        <v>14</v>
      </c>
      <c r="D297" s="150"/>
      <c r="E297" s="150"/>
      <c r="F297" s="150"/>
      <c r="G297" s="150"/>
      <c r="H297" s="150"/>
      <c r="I297" s="150"/>
      <c r="J297" s="150"/>
      <c r="K297" s="150"/>
      <c r="L297" s="151"/>
      <c r="M297" s="150"/>
      <c r="N297" s="166"/>
    </row>
    <row r="298" spans="2:14">
      <c r="B298" s="165"/>
      <c r="C298" s="150"/>
      <c r="D298" s="150"/>
      <c r="E298" s="150"/>
      <c r="F298" s="150"/>
      <c r="G298" s="374" t="s">
        <v>16</v>
      </c>
      <c r="H298" s="374"/>
      <c r="I298" s="374"/>
      <c r="J298" s="374"/>
      <c r="K298" s="374"/>
      <c r="L298" s="374"/>
      <c r="M298" s="150"/>
      <c r="N298" s="166"/>
    </row>
    <row r="299" spans="2:14" ht="15" customHeight="1">
      <c r="B299" s="165"/>
      <c r="C299" s="150" t="s">
        <v>15</v>
      </c>
      <c r="D299" s="372"/>
      <c r="E299" s="372"/>
      <c r="F299" s="150"/>
      <c r="G299" s="375"/>
      <c r="H299" s="375"/>
      <c r="I299" s="375"/>
      <c r="J299" s="375"/>
      <c r="K299" s="375"/>
      <c r="L299" s="375"/>
      <c r="M299" s="150"/>
      <c r="N299" s="166"/>
    </row>
    <row r="300" spans="2:14" ht="9" customHeight="1" thickBot="1">
      <c r="B300" s="168"/>
      <c r="C300" s="169"/>
      <c r="D300" s="169"/>
      <c r="E300" s="169"/>
      <c r="F300" s="169"/>
      <c r="G300" s="169"/>
      <c r="H300" s="169"/>
      <c r="I300" s="169"/>
      <c r="J300" s="169"/>
      <c r="K300" s="169"/>
      <c r="L300" s="170"/>
      <c r="M300" s="169"/>
      <c r="N300" s="171"/>
    </row>
    <row r="301" spans="2:14" ht="6.75" customHeight="1" thickBot="1"/>
    <row r="302" spans="2:14" ht="4.5" customHeight="1">
      <c r="B302" s="161"/>
      <c r="C302" s="162"/>
      <c r="D302" s="162"/>
      <c r="E302" s="162"/>
      <c r="F302" s="162"/>
      <c r="G302" s="162"/>
      <c r="H302" s="162"/>
      <c r="I302" s="162"/>
      <c r="J302" s="162"/>
      <c r="K302" s="162"/>
      <c r="L302" s="163"/>
      <c r="M302" s="162"/>
      <c r="N302" s="164"/>
    </row>
    <row r="303" spans="2:14">
      <c r="B303" s="165"/>
      <c r="C303" s="159" t="s">
        <v>28</v>
      </c>
      <c r="D303" s="150"/>
      <c r="E303" s="150"/>
      <c r="F303" s="150"/>
      <c r="G303" s="172" t="s">
        <v>29</v>
      </c>
      <c r="H303" s="371">
        <f ca="1">TODAY()</f>
        <v>40814</v>
      </c>
      <c r="I303" s="371"/>
      <c r="J303" s="371"/>
      <c r="K303" s="150"/>
      <c r="L303" s="151">
        <v>120</v>
      </c>
      <c r="M303" s="150"/>
      <c r="N303" s="166"/>
    </row>
    <row r="304" spans="2:14">
      <c r="B304" s="165"/>
      <c r="C304" s="159" t="s">
        <v>27</v>
      </c>
      <c r="D304" s="150"/>
      <c r="E304" s="150"/>
      <c r="F304" s="150"/>
      <c r="G304" s="150"/>
      <c r="H304" s="150"/>
      <c r="I304" s="150"/>
      <c r="J304" s="150"/>
      <c r="K304" s="150"/>
      <c r="L304" s="151"/>
      <c r="M304" s="150"/>
      <c r="N304" s="166"/>
    </row>
    <row r="305" spans="2:14" ht="6" customHeight="1">
      <c r="B305" s="165"/>
      <c r="C305" s="150"/>
      <c r="D305" s="150"/>
      <c r="E305" s="150"/>
      <c r="F305" s="150"/>
      <c r="G305" s="150"/>
      <c r="H305" s="150"/>
      <c r="I305" s="150"/>
      <c r="J305" s="150"/>
      <c r="K305" s="150"/>
      <c r="L305" s="151"/>
      <c r="M305" s="150"/>
      <c r="N305" s="166"/>
    </row>
    <row r="306" spans="2:14" ht="13.5" thickBot="1">
      <c r="B306" s="165"/>
      <c r="C306" s="150" t="s">
        <v>8</v>
      </c>
      <c r="D306" s="150"/>
      <c r="E306" s="150"/>
      <c r="F306" s="150"/>
      <c r="G306" s="150"/>
      <c r="H306" s="150"/>
      <c r="I306" s="150"/>
      <c r="J306" s="150"/>
      <c r="K306" s="150"/>
      <c r="L306" s="151"/>
      <c r="M306" s="150"/>
      <c r="N306" s="166"/>
    </row>
    <row r="307" spans="2:14" ht="13.5" thickBot="1">
      <c r="B307" s="165"/>
      <c r="C307" s="150" t="s">
        <v>9</v>
      </c>
      <c r="D307" s="372" t="str">
        <f>'6th'!B26</f>
        <v>Colin, Gordon</v>
      </c>
      <c r="E307" s="372"/>
      <c r="F307" s="372"/>
      <c r="G307" s="372"/>
      <c r="H307" s="372"/>
      <c r="I307" s="372"/>
      <c r="J307" s="150" t="s">
        <v>10</v>
      </c>
      <c r="K307" s="150"/>
      <c r="L307" s="152">
        <f>'6th'!P26</f>
        <v>17400</v>
      </c>
      <c r="M307" s="150"/>
      <c r="N307" s="166"/>
    </row>
    <row r="308" spans="2:14">
      <c r="B308" s="165"/>
      <c r="C308" s="150"/>
      <c r="D308" s="150"/>
      <c r="E308" s="150"/>
      <c r="F308" s="150"/>
      <c r="G308" s="150"/>
      <c r="H308" s="150"/>
      <c r="I308" s="150"/>
      <c r="J308" s="150"/>
      <c r="K308" s="150"/>
      <c r="L308" s="151"/>
      <c r="M308" s="150"/>
      <c r="N308" s="166"/>
    </row>
    <row r="309" spans="2:14" ht="12.75" customHeight="1">
      <c r="B309" s="167"/>
      <c r="C309" s="153"/>
      <c r="D309" s="372" t="s">
        <v>212</v>
      </c>
      <c r="E309" s="372"/>
      <c r="F309" s="372"/>
      <c r="G309" s="372"/>
      <c r="H309" s="372"/>
      <c r="I309" s="372"/>
      <c r="J309" s="372"/>
      <c r="K309" s="150"/>
      <c r="L309" s="151" t="s">
        <v>11</v>
      </c>
      <c r="M309" s="150"/>
      <c r="N309" s="166"/>
    </row>
    <row r="310" spans="2:14" ht="9.75" customHeight="1">
      <c r="B310" s="165"/>
      <c r="C310" s="150"/>
      <c r="D310" s="150"/>
      <c r="E310" s="150"/>
      <c r="F310" s="150"/>
      <c r="G310" s="150"/>
      <c r="H310" s="150"/>
      <c r="I310" s="150"/>
      <c r="J310" s="150"/>
      <c r="K310" s="150"/>
      <c r="L310" s="151"/>
      <c r="M310" s="150"/>
      <c r="N310" s="166"/>
    </row>
    <row r="311" spans="2:14">
      <c r="B311" s="165"/>
      <c r="C311" s="160" t="s">
        <v>12</v>
      </c>
      <c r="D311" s="150"/>
      <c r="E311" s="150"/>
      <c r="F311" s="150"/>
      <c r="G311" s="150"/>
      <c r="H311" s="150"/>
      <c r="I311" s="150"/>
      <c r="J311" s="150"/>
      <c r="K311" s="150"/>
      <c r="L311" s="151"/>
      <c r="M311" s="150"/>
      <c r="N311" s="166"/>
    </row>
    <row r="312" spans="2:14">
      <c r="B312" s="165"/>
      <c r="C312" s="160" t="s">
        <v>13</v>
      </c>
      <c r="D312" s="150"/>
      <c r="E312" s="150"/>
      <c r="F312" s="150"/>
      <c r="G312" s="150"/>
      <c r="H312" s="150"/>
      <c r="I312" s="150"/>
      <c r="J312" s="150"/>
      <c r="K312" s="150"/>
      <c r="L312" s="151"/>
      <c r="M312" s="150"/>
      <c r="N312" s="166"/>
    </row>
    <row r="313" spans="2:14">
      <c r="B313" s="165"/>
      <c r="C313" s="160" t="s">
        <v>14</v>
      </c>
      <c r="D313" s="150"/>
      <c r="E313" s="150"/>
      <c r="F313" s="150"/>
      <c r="G313" s="374" t="s">
        <v>16</v>
      </c>
      <c r="H313" s="374"/>
      <c r="I313" s="374"/>
      <c r="J313" s="374"/>
      <c r="K313" s="374"/>
      <c r="L313" s="374"/>
      <c r="M313" s="150"/>
      <c r="N313" s="166"/>
    </row>
    <row r="314" spans="2:14" ht="4.5" customHeight="1">
      <c r="B314" s="165"/>
      <c r="C314" s="150"/>
      <c r="D314" s="150"/>
      <c r="E314" s="150"/>
      <c r="F314" s="150"/>
      <c r="G314" s="374"/>
      <c r="H314" s="374"/>
      <c r="I314" s="374"/>
      <c r="J314" s="374"/>
      <c r="K314" s="374"/>
      <c r="L314" s="374"/>
      <c r="M314" s="150"/>
      <c r="N314" s="166"/>
    </row>
    <row r="315" spans="2:14" ht="15" customHeight="1">
      <c r="B315" s="165"/>
      <c r="C315" s="150" t="s">
        <v>15</v>
      </c>
      <c r="D315" s="376"/>
      <c r="E315" s="376"/>
      <c r="F315" s="150"/>
      <c r="G315" s="375"/>
      <c r="H315" s="375"/>
      <c r="I315" s="375"/>
      <c r="J315" s="375"/>
      <c r="K315" s="375"/>
      <c r="L315" s="375"/>
      <c r="M315" s="150"/>
      <c r="N315" s="166"/>
    </row>
    <row r="316" spans="2:14" ht="13.5" thickBot="1">
      <c r="B316" s="168"/>
      <c r="C316" s="169"/>
      <c r="D316" s="176"/>
      <c r="E316" s="176"/>
      <c r="F316" s="169"/>
      <c r="G316" s="176"/>
      <c r="H316" s="176"/>
      <c r="I316" s="176"/>
      <c r="J316" s="176"/>
      <c r="K316" s="176"/>
      <c r="L316" s="177"/>
      <c r="M316" s="169"/>
      <c r="N316" s="171"/>
    </row>
    <row r="317" spans="2:14">
      <c r="B317" s="161"/>
      <c r="C317" s="175" t="s">
        <v>28</v>
      </c>
      <c r="D317" s="162"/>
      <c r="E317" s="162"/>
      <c r="F317" s="162"/>
      <c r="G317" s="162"/>
      <c r="H317" s="162"/>
      <c r="I317" s="162"/>
      <c r="J317" s="162"/>
      <c r="K317" s="162"/>
      <c r="L317" s="163">
        <v>121</v>
      </c>
      <c r="M317" s="162"/>
      <c r="N317" s="164"/>
    </row>
    <row r="318" spans="2:14">
      <c r="B318" s="165"/>
      <c r="C318" s="159" t="s">
        <v>27</v>
      </c>
      <c r="D318" s="150"/>
      <c r="E318" s="150"/>
      <c r="F318" s="150"/>
      <c r="G318" s="172" t="s">
        <v>29</v>
      </c>
      <c r="H318" s="371">
        <f ca="1">TODAY()</f>
        <v>40814</v>
      </c>
      <c r="I318" s="371"/>
      <c r="J318" s="371"/>
      <c r="K318" s="150"/>
      <c r="L318" s="151"/>
      <c r="M318" s="150"/>
      <c r="N318" s="166"/>
    </row>
    <row r="319" spans="2:14">
      <c r="B319" s="165"/>
      <c r="C319" s="150"/>
      <c r="D319" s="150"/>
      <c r="E319" s="150"/>
      <c r="F319" s="150"/>
      <c r="G319" s="150"/>
      <c r="H319" s="150"/>
      <c r="I319" s="150"/>
      <c r="J319" s="150"/>
      <c r="K319" s="150"/>
      <c r="L319" s="151"/>
      <c r="M319" s="150"/>
      <c r="N319" s="166"/>
    </row>
    <row r="320" spans="2:14" ht="13.5" thickBot="1">
      <c r="B320" s="165"/>
      <c r="C320" s="150" t="s">
        <v>8</v>
      </c>
      <c r="D320" s="150"/>
      <c r="E320" s="150"/>
      <c r="F320" s="150"/>
      <c r="G320" s="150"/>
      <c r="H320" s="150"/>
      <c r="I320" s="150"/>
      <c r="J320" s="150"/>
      <c r="K320" s="150"/>
      <c r="L320" s="151"/>
      <c r="M320" s="150"/>
      <c r="N320" s="166"/>
    </row>
    <row r="321" spans="2:14" ht="13.5" thickBot="1">
      <c r="B321" s="165"/>
      <c r="C321" s="150" t="s">
        <v>9</v>
      </c>
      <c r="D321" s="372" t="str">
        <f>'6th'!B28</f>
        <v>Dillon, Brock</v>
      </c>
      <c r="E321" s="372"/>
      <c r="F321" s="372"/>
      <c r="G321" s="372"/>
      <c r="H321" s="372"/>
      <c r="I321" s="372"/>
      <c r="J321" s="150" t="s">
        <v>10</v>
      </c>
      <c r="K321" s="150"/>
      <c r="L321" s="152">
        <f>'6th'!P28</f>
        <v>5600</v>
      </c>
      <c r="M321" s="150"/>
      <c r="N321" s="166"/>
    </row>
    <row r="322" spans="2:14">
      <c r="B322" s="165"/>
      <c r="C322" s="150"/>
      <c r="D322" s="150"/>
      <c r="E322" s="150"/>
      <c r="F322" s="150"/>
      <c r="G322" s="150"/>
      <c r="H322" s="150"/>
      <c r="I322" s="150"/>
      <c r="J322" s="150"/>
      <c r="K322" s="150"/>
      <c r="L322" s="151"/>
      <c r="M322" s="150"/>
      <c r="N322" s="166"/>
    </row>
    <row r="323" spans="2:14">
      <c r="B323" s="167"/>
      <c r="C323" s="153"/>
      <c r="D323" s="372" t="s">
        <v>59</v>
      </c>
      <c r="E323" s="372"/>
      <c r="F323" s="372"/>
      <c r="G323" s="372"/>
      <c r="H323" s="372"/>
      <c r="I323" s="372"/>
      <c r="J323" s="372"/>
      <c r="K323" s="150"/>
      <c r="L323" s="151" t="s">
        <v>11</v>
      </c>
      <c r="M323" s="150"/>
      <c r="N323" s="166"/>
    </row>
    <row r="324" spans="2:14">
      <c r="B324" s="165"/>
      <c r="C324" s="150"/>
      <c r="D324" s="150"/>
      <c r="E324" s="150"/>
      <c r="F324" s="150"/>
      <c r="G324" s="150"/>
      <c r="H324" s="150"/>
      <c r="I324" s="150"/>
      <c r="J324" s="150"/>
      <c r="K324" s="150"/>
      <c r="L324" s="151"/>
      <c r="M324" s="150"/>
      <c r="N324" s="166"/>
    </row>
    <row r="325" spans="2:14">
      <c r="B325" s="165"/>
      <c r="C325" s="160" t="s">
        <v>12</v>
      </c>
      <c r="D325" s="150"/>
      <c r="E325" s="150"/>
      <c r="F325" s="150"/>
      <c r="G325" s="150"/>
      <c r="H325" s="150"/>
      <c r="I325" s="150"/>
      <c r="J325" s="150"/>
      <c r="K325" s="150"/>
      <c r="L325" s="151"/>
      <c r="M325" s="150"/>
      <c r="N325" s="166"/>
    </row>
    <row r="326" spans="2:14">
      <c r="B326" s="165"/>
      <c r="C326" s="160" t="s">
        <v>13</v>
      </c>
      <c r="D326" s="150"/>
      <c r="E326" s="150"/>
      <c r="F326" s="150"/>
      <c r="G326" s="150"/>
      <c r="H326" s="150"/>
      <c r="I326" s="150"/>
      <c r="J326" s="150"/>
      <c r="K326" s="150"/>
      <c r="L326" s="151"/>
      <c r="M326" s="150"/>
      <c r="N326" s="166"/>
    </row>
    <row r="327" spans="2:14">
      <c r="B327" s="165"/>
      <c r="C327" s="160" t="s">
        <v>14</v>
      </c>
      <c r="D327" s="150"/>
      <c r="E327" s="150"/>
      <c r="F327" s="150"/>
      <c r="G327" s="374" t="s">
        <v>16</v>
      </c>
      <c r="H327" s="374"/>
      <c r="I327" s="374"/>
      <c r="J327" s="374"/>
      <c r="K327" s="374"/>
      <c r="L327" s="374"/>
      <c r="M327" s="150"/>
      <c r="N327" s="166"/>
    </row>
    <row r="328" spans="2:14" ht="8.25" customHeight="1">
      <c r="B328" s="165"/>
      <c r="C328" s="150"/>
      <c r="D328" s="150"/>
      <c r="E328" s="150"/>
      <c r="F328" s="150"/>
      <c r="G328" s="374"/>
      <c r="H328" s="374"/>
      <c r="I328" s="374"/>
      <c r="J328" s="374"/>
      <c r="K328" s="374"/>
      <c r="L328" s="374"/>
      <c r="M328" s="150"/>
      <c r="N328" s="166"/>
    </row>
    <row r="329" spans="2:14" ht="15" customHeight="1">
      <c r="B329" s="165"/>
      <c r="C329" s="150" t="s">
        <v>15</v>
      </c>
      <c r="D329" s="372"/>
      <c r="E329" s="372"/>
      <c r="F329" s="150"/>
      <c r="G329" s="375"/>
      <c r="H329" s="375"/>
      <c r="I329" s="375"/>
      <c r="J329" s="375"/>
      <c r="K329" s="375"/>
      <c r="L329" s="375"/>
      <c r="M329" s="150"/>
      <c r="N329" s="166"/>
    </row>
    <row r="330" spans="2:14" ht="8.25" customHeight="1" thickBot="1">
      <c r="B330" s="168"/>
      <c r="C330" s="169"/>
      <c r="D330" s="169"/>
      <c r="E330" s="169"/>
      <c r="F330" s="169"/>
      <c r="G330" s="169"/>
      <c r="H330" s="169"/>
      <c r="I330" s="169"/>
      <c r="J330" s="169"/>
      <c r="K330" s="169"/>
      <c r="L330" s="170"/>
      <c r="M330" s="169"/>
      <c r="N330" s="171"/>
    </row>
    <row r="331" spans="2:14" ht="6" customHeight="1" thickBot="1"/>
    <row r="332" spans="2:14">
      <c r="B332" s="161"/>
      <c r="C332" s="175" t="s">
        <v>28</v>
      </c>
      <c r="D332" s="162"/>
      <c r="E332" s="162"/>
      <c r="F332" s="162"/>
      <c r="G332" s="162"/>
      <c r="H332" s="162"/>
      <c r="I332" s="162"/>
      <c r="J332" s="162"/>
      <c r="K332" s="162"/>
      <c r="L332" s="163">
        <v>122</v>
      </c>
      <c r="M332" s="162"/>
      <c r="N332" s="164"/>
    </row>
    <row r="333" spans="2:14">
      <c r="B333" s="165"/>
      <c r="C333" s="159" t="s">
        <v>27</v>
      </c>
      <c r="D333" s="150"/>
      <c r="E333" s="150"/>
      <c r="F333" s="150"/>
      <c r="G333" s="172" t="s">
        <v>29</v>
      </c>
      <c r="H333" s="371">
        <f ca="1">TODAY()</f>
        <v>40814</v>
      </c>
      <c r="I333" s="371"/>
      <c r="J333" s="371"/>
      <c r="K333" s="150"/>
      <c r="L333" s="151"/>
      <c r="M333" s="150"/>
      <c r="N333" s="166"/>
    </row>
    <row r="334" spans="2:14">
      <c r="B334" s="165"/>
      <c r="C334" s="150"/>
      <c r="D334" s="150"/>
      <c r="E334" s="150"/>
      <c r="F334" s="150"/>
      <c r="G334" s="150"/>
      <c r="H334" s="150"/>
      <c r="I334" s="150"/>
      <c r="J334" s="150"/>
      <c r="K334" s="150"/>
      <c r="L334" s="151"/>
      <c r="M334" s="150"/>
      <c r="N334" s="166"/>
    </row>
    <row r="335" spans="2:14" ht="13.5" thickBot="1">
      <c r="B335" s="165"/>
      <c r="C335" s="150" t="s">
        <v>8</v>
      </c>
      <c r="D335" s="150"/>
      <c r="E335" s="150"/>
      <c r="F335" s="150"/>
      <c r="G335" s="150"/>
      <c r="H335" s="150"/>
      <c r="I335" s="150"/>
      <c r="J335" s="150"/>
      <c r="K335" s="150"/>
      <c r="L335" s="151"/>
      <c r="M335" s="150"/>
      <c r="N335" s="166"/>
    </row>
    <row r="336" spans="2:14" ht="13.5" thickBot="1">
      <c r="B336" s="165"/>
      <c r="C336" s="150" t="s">
        <v>9</v>
      </c>
      <c r="D336" s="372" t="str">
        <f>'6th'!B29</f>
        <v>Golder, Austin</v>
      </c>
      <c r="E336" s="372"/>
      <c r="F336" s="372"/>
      <c r="G336" s="372"/>
      <c r="H336" s="372"/>
      <c r="I336" s="372"/>
      <c r="J336" s="150" t="s">
        <v>10</v>
      </c>
      <c r="K336" s="150"/>
      <c r="L336" s="152">
        <f>'6th'!P29</f>
        <v>6900</v>
      </c>
      <c r="M336" s="150"/>
      <c r="N336" s="166"/>
    </row>
    <row r="337" spans="2:14">
      <c r="B337" s="165"/>
      <c r="C337" s="150"/>
      <c r="D337" s="150"/>
      <c r="E337" s="150"/>
      <c r="F337" s="150"/>
      <c r="G337" s="150"/>
      <c r="H337" s="150"/>
      <c r="I337" s="150"/>
      <c r="J337" s="150"/>
      <c r="K337" s="150"/>
      <c r="L337" s="151"/>
      <c r="M337" s="150"/>
      <c r="N337" s="166"/>
    </row>
    <row r="338" spans="2:14">
      <c r="B338" s="167"/>
      <c r="C338" s="153"/>
      <c r="D338" s="372" t="s">
        <v>213</v>
      </c>
      <c r="E338" s="372"/>
      <c r="F338" s="372"/>
      <c r="G338" s="372"/>
      <c r="H338" s="372"/>
      <c r="I338" s="372"/>
      <c r="J338" s="372"/>
      <c r="K338" s="150"/>
      <c r="L338" s="151" t="s">
        <v>11</v>
      </c>
      <c r="M338" s="150"/>
      <c r="N338" s="166"/>
    </row>
    <row r="339" spans="2:14">
      <c r="B339" s="165"/>
      <c r="C339" s="150"/>
      <c r="D339" s="150"/>
      <c r="E339" s="150"/>
      <c r="F339" s="150"/>
      <c r="G339" s="150"/>
      <c r="H339" s="150"/>
      <c r="I339" s="150"/>
      <c r="J339" s="150"/>
      <c r="K339" s="150"/>
      <c r="L339" s="151"/>
      <c r="M339" s="150"/>
      <c r="N339" s="166"/>
    </row>
    <row r="340" spans="2:14">
      <c r="B340" s="165"/>
      <c r="C340" s="160" t="s">
        <v>12</v>
      </c>
      <c r="D340" s="150"/>
      <c r="E340" s="150"/>
      <c r="F340" s="150"/>
      <c r="G340" s="150"/>
      <c r="H340" s="150"/>
      <c r="I340" s="150"/>
      <c r="J340" s="150"/>
      <c r="K340" s="150"/>
      <c r="L340" s="151"/>
      <c r="M340" s="150"/>
      <c r="N340" s="166"/>
    </row>
    <row r="341" spans="2:14">
      <c r="B341" s="165"/>
      <c r="C341" s="160" t="s">
        <v>13</v>
      </c>
      <c r="D341" s="150"/>
      <c r="E341" s="150"/>
      <c r="F341" s="150"/>
      <c r="G341" s="150"/>
      <c r="H341" s="150"/>
      <c r="I341" s="150"/>
      <c r="J341" s="150"/>
      <c r="K341" s="150"/>
      <c r="L341" s="151"/>
      <c r="M341" s="150"/>
      <c r="N341" s="166"/>
    </row>
    <row r="342" spans="2:14">
      <c r="B342" s="165"/>
      <c r="C342" s="160" t="s">
        <v>14</v>
      </c>
      <c r="D342" s="150"/>
      <c r="E342" s="150"/>
      <c r="F342" s="150"/>
      <c r="G342" s="374" t="s">
        <v>16</v>
      </c>
      <c r="H342" s="374"/>
      <c r="I342" s="374"/>
      <c r="J342" s="374"/>
      <c r="K342" s="374"/>
      <c r="L342" s="374"/>
      <c r="M342" s="150"/>
      <c r="N342" s="166"/>
    </row>
    <row r="343" spans="2:14">
      <c r="B343" s="165"/>
      <c r="C343" s="150"/>
      <c r="D343" s="150"/>
      <c r="E343" s="150"/>
      <c r="F343" s="150"/>
      <c r="G343" s="374"/>
      <c r="H343" s="374"/>
      <c r="I343" s="374"/>
      <c r="J343" s="374"/>
      <c r="K343" s="374"/>
      <c r="L343" s="374"/>
      <c r="M343" s="150"/>
      <c r="N343" s="166"/>
    </row>
    <row r="344" spans="2:14" ht="15" customHeight="1">
      <c r="B344" s="165"/>
      <c r="C344" s="150" t="s">
        <v>15</v>
      </c>
      <c r="D344" s="372"/>
      <c r="E344" s="372"/>
      <c r="F344" s="150"/>
      <c r="G344" s="375"/>
      <c r="H344" s="375"/>
      <c r="I344" s="375"/>
      <c r="J344" s="375"/>
      <c r="K344" s="375"/>
      <c r="L344" s="375"/>
      <c r="M344" s="150"/>
      <c r="N344" s="166"/>
    </row>
    <row r="345" spans="2:14" ht="13.5" thickBot="1">
      <c r="B345" s="168"/>
      <c r="C345" s="169"/>
      <c r="D345" s="169"/>
      <c r="E345" s="169"/>
      <c r="F345" s="169"/>
      <c r="G345" s="169"/>
      <c r="H345" s="169"/>
      <c r="I345" s="169"/>
      <c r="J345" s="169"/>
      <c r="K345" s="169"/>
      <c r="L345" s="170"/>
      <c r="M345" s="169"/>
      <c r="N345" s="171"/>
    </row>
    <row r="346" spans="2:14" ht="8.25" customHeight="1" thickBot="1"/>
    <row r="347" spans="2:14">
      <c r="B347" s="161"/>
      <c r="C347" s="175" t="s">
        <v>28</v>
      </c>
      <c r="D347" s="162"/>
      <c r="E347" s="162"/>
      <c r="F347" s="162"/>
      <c r="G347" s="162"/>
      <c r="H347" s="162"/>
      <c r="I347" s="162"/>
      <c r="J347" s="162"/>
      <c r="K347" s="162"/>
      <c r="L347" s="163">
        <v>123</v>
      </c>
      <c r="M347" s="162"/>
      <c r="N347" s="164"/>
    </row>
    <row r="348" spans="2:14">
      <c r="B348" s="165"/>
      <c r="C348" s="159" t="s">
        <v>27</v>
      </c>
      <c r="D348" s="150"/>
      <c r="E348" s="150"/>
      <c r="F348" s="150"/>
      <c r="G348" s="172" t="s">
        <v>29</v>
      </c>
      <c r="H348" s="371">
        <f ca="1">TODAY()</f>
        <v>40814</v>
      </c>
      <c r="I348" s="371"/>
      <c r="J348" s="371"/>
      <c r="K348" s="150"/>
      <c r="L348" s="151"/>
      <c r="M348" s="150"/>
      <c r="N348" s="166"/>
    </row>
    <row r="349" spans="2:14">
      <c r="B349" s="165"/>
      <c r="C349" s="150"/>
      <c r="D349" s="150"/>
      <c r="E349" s="150"/>
      <c r="F349" s="150"/>
      <c r="G349" s="150"/>
      <c r="H349" s="150"/>
      <c r="I349" s="150"/>
      <c r="J349" s="150"/>
      <c r="K349" s="150"/>
      <c r="L349" s="151"/>
      <c r="M349" s="150"/>
      <c r="N349" s="166"/>
    </row>
    <row r="350" spans="2:14" ht="13.5" thickBot="1">
      <c r="B350" s="165"/>
      <c r="C350" s="150" t="s">
        <v>8</v>
      </c>
      <c r="D350" s="150"/>
      <c r="E350" s="150"/>
      <c r="F350" s="150"/>
      <c r="G350" s="150"/>
      <c r="H350" s="150"/>
      <c r="I350" s="150"/>
      <c r="J350" s="150"/>
      <c r="K350" s="150"/>
      <c r="L350" s="151"/>
      <c r="M350" s="150"/>
      <c r="N350" s="166"/>
    </row>
    <row r="351" spans="2:14" ht="13.5" thickBot="1">
      <c r="B351" s="165"/>
      <c r="C351" s="150" t="s">
        <v>9</v>
      </c>
      <c r="D351" s="372" t="str">
        <f>'6th'!B30</f>
        <v>Emily Burns</v>
      </c>
      <c r="E351" s="372"/>
      <c r="F351" s="372"/>
      <c r="G351" s="372"/>
      <c r="H351" s="372"/>
      <c r="I351" s="372"/>
      <c r="J351" s="150" t="s">
        <v>10</v>
      </c>
      <c r="K351" s="150"/>
      <c r="L351" s="152">
        <f>'6th'!P30</f>
        <v>6900</v>
      </c>
      <c r="M351" s="150"/>
      <c r="N351" s="166"/>
    </row>
    <row r="352" spans="2:14">
      <c r="B352" s="165"/>
      <c r="C352" s="150"/>
      <c r="D352" s="150"/>
      <c r="E352" s="150"/>
      <c r="F352" s="150"/>
      <c r="G352" s="150"/>
      <c r="H352" s="150"/>
      <c r="I352" s="150"/>
      <c r="J352" s="150"/>
      <c r="K352" s="150"/>
      <c r="L352" s="151"/>
      <c r="M352" s="150"/>
      <c r="N352" s="166"/>
    </row>
    <row r="353" spans="2:14">
      <c r="B353" s="167"/>
      <c r="C353" s="153"/>
      <c r="D353" s="372" t="s">
        <v>213</v>
      </c>
      <c r="E353" s="372"/>
      <c r="F353" s="372"/>
      <c r="G353" s="372"/>
      <c r="H353" s="372"/>
      <c r="I353" s="372"/>
      <c r="J353" s="372"/>
      <c r="K353" s="150"/>
      <c r="L353" s="151" t="s">
        <v>11</v>
      </c>
      <c r="M353" s="150"/>
      <c r="N353" s="166"/>
    </row>
    <row r="354" spans="2:14" ht="7.5" customHeight="1">
      <c r="B354" s="165"/>
      <c r="C354" s="150"/>
      <c r="D354" s="150"/>
      <c r="E354" s="150"/>
      <c r="F354" s="150"/>
      <c r="G354" s="150"/>
      <c r="H354" s="150"/>
      <c r="I354" s="150"/>
      <c r="J354" s="150"/>
      <c r="K354" s="150"/>
      <c r="L354" s="151"/>
      <c r="M354" s="150"/>
      <c r="N354" s="166"/>
    </row>
    <row r="355" spans="2:14">
      <c r="B355" s="165"/>
      <c r="C355" s="160" t="s">
        <v>12</v>
      </c>
      <c r="D355" s="150"/>
      <c r="E355" s="150"/>
      <c r="F355" s="150"/>
      <c r="G355" s="150"/>
      <c r="H355" s="150"/>
      <c r="I355" s="150"/>
      <c r="J355" s="150"/>
      <c r="K355" s="150"/>
      <c r="L355" s="151"/>
      <c r="M355" s="150"/>
      <c r="N355" s="166"/>
    </row>
    <row r="356" spans="2:14">
      <c r="B356" s="165"/>
      <c r="C356" s="160" t="s">
        <v>13</v>
      </c>
      <c r="D356" s="150"/>
      <c r="E356" s="150"/>
      <c r="F356" s="150"/>
      <c r="G356" s="150"/>
      <c r="H356" s="150"/>
      <c r="I356" s="150"/>
      <c r="J356" s="150"/>
      <c r="K356" s="150"/>
      <c r="L356" s="151"/>
      <c r="M356" s="150"/>
      <c r="N356" s="166"/>
    </row>
    <row r="357" spans="2:14">
      <c r="B357" s="165"/>
      <c r="C357" s="160" t="s">
        <v>14</v>
      </c>
      <c r="D357" s="150"/>
      <c r="E357" s="150"/>
      <c r="F357" s="150"/>
      <c r="G357" s="374" t="s">
        <v>16</v>
      </c>
      <c r="H357" s="374"/>
      <c r="I357" s="374"/>
      <c r="J357" s="374"/>
      <c r="K357" s="374"/>
      <c r="L357" s="374"/>
      <c r="M357" s="150"/>
      <c r="N357" s="166"/>
    </row>
    <row r="358" spans="2:14">
      <c r="B358" s="165"/>
      <c r="C358" s="150"/>
      <c r="D358" s="150"/>
      <c r="E358" s="150"/>
      <c r="F358" s="150"/>
      <c r="G358" s="374"/>
      <c r="H358" s="374"/>
      <c r="I358" s="374"/>
      <c r="J358" s="374"/>
      <c r="K358" s="374"/>
      <c r="L358" s="374"/>
      <c r="M358" s="150"/>
      <c r="N358" s="166"/>
    </row>
    <row r="359" spans="2:14" ht="15" customHeight="1">
      <c r="B359" s="165"/>
      <c r="C359" s="150" t="s">
        <v>15</v>
      </c>
      <c r="D359" s="372"/>
      <c r="E359" s="372"/>
      <c r="F359" s="150"/>
      <c r="G359" s="375"/>
      <c r="H359" s="375"/>
      <c r="I359" s="375"/>
      <c r="J359" s="375"/>
      <c r="K359" s="375"/>
      <c r="L359" s="375"/>
      <c r="M359" s="150"/>
      <c r="N359" s="166"/>
    </row>
    <row r="360" spans="2:14" ht="13.5" thickBot="1">
      <c r="B360" s="168"/>
      <c r="C360" s="169"/>
      <c r="D360" s="169"/>
      <c r="E360" s="169"/>
      <c r="F360" s="169"/>
      <c r="G360" s="169"/>
      <c r="H360" s="169"/>
      <c r="I360" s="169"/>
      <c r="J360" s="169"/>
      <c r="K360" s="169"/>
      <c r="L360" s="170"/>
      <c r="M360" s="169"/>
      <c r="N360" s="171"/>
    </row>
    <row r="361" spans="2:14" ht="13.5" thickBot="1"/>
    <row r="362" spans="2:14">
      <c r="B362" s="161"/>
      <c r="C362" s="175" t="s">
        <v>28</v>
      </c>
      <c r="D362" s="162"/>
      <c r="E362" s="162"/>
      <c r="F362" s="162"/>
      <c r="G362" s="162"/>
      <c r="H362" s="162"/>
      <c r="I362" s="162"/>
      <c r="J362" s="162"/>
      <c r="K362" s="162"/>
      <c r="L362" s="163">
        <v>124</v>
      </c>
      <c r="M362" s="162"/>
      <c r="N362" s="164"/>
    </row>
    <row r="363" spans="2:14">
      <c r="B363" s="165"/>
      <c r="C363" s="159" t="s">
        <v>27</v>
      </c>
      <c r="D363" s="150"/>
      <c r="E363" s="150"/>
      <c r="F363" s="150"/>
      <c r="G363" s="172" t="s">
        <v>29</v>
      </c>
      <c r="H363" s="371">
        <f ca="1">TODAY()</f>
        <v>40814</v>
      </c>
      <c r="I363" s="371"/>
      <c r="J363" s="371"/>
      <c r="K363" s="150"/>
      <c r="L363" s="151"/>
      <c r="M363" s="150"/>
      <c r="N363" s="166"/>
    </row>
    <row r="364" spans="2:14" ht="7.5" customHeight="1">
      <c r="B364" s="165"/>
      <c r="C364" s="150"/>
      <c r="D364" s="150"/>
      <c r="E364" s="150"/>
      <c r="F364" s="150"/>
      <c r="G364" s="150"/>
      <c r="H364" s="150"/>
      <c r="I364" s="150"/>
      <c r="J364" s="150"/>
      <c r="K364" s="150"/>
      <c r="L364" s="151"/>
      <c r="M364" s="150"/>
      <c r="N364" s="166"/>
    </row>
    <row r="365" spans="2:14" ht="13.5" thickBot="1">
      <c r="B365" s="165"/>
      <c r="C365" s="150" t="s">
        <v>8</v>
      </c>
      <c r="D365" s="150"/>
      <c r="E365" s="150"/>
      <c r="F365" s="150"/>
      <c r="G365" s="150"/>
      <c r="H365" s="150"/>
      <c r="I365" s="150"/>
      <c r="J365" s="150"/>
      <c r="K365" s="150"/>
      <c r="L365" s="151"/>
      <c r="M365" s="150"/>
      <c r="N365" s="166"/>
    </row>
    <row r="366" spans="2:14" ht="13.5" thickBot="1">
      <c r="B366" s="165"/>
      <c r="C366" s="150" t="s">
        <v>9</v>
      </c>
      <c r="D366" s="372" t="str">
        <f>'6th'!B31</f>
        <v>Kerby, Alyssa</v>
      </c>
      <c r="E366" s="372"/>
      <c r="F366" s="372"/>
      <c r="G366" s="372"/>
      <c r="H366" s="372"/>
      <c r="I366" s="372"/>
      <c r="J366" s="150" t="s">
        <v>10</v>
      </c>
      <c r="K366" s="150"/>
      <c r="L366" s="152">
        <f>'6th'!P31</f>
        <v>6900</v>
      </c>
      <c r="M366" s="150"/>
      <c r="N366" s="166"/>
    </row>
    <row r="367" spans="2:14">
      <c r="B367" s="165"/>
      <c r="C367" s="150"/>
      <c r="D367" s="150"/>
      <c r="E367" s="150"/>
      <c r="F367" s="150"/>
      <c r="G367" s="150"/>
      <c r="H367" s="150"/>
      <c r="I367" s="150"/>
      <c r="J367" s="150"/>
      <c r="K367" s="150"/>
      <c r="L367" s="151"/>
      <c r="M367" s="150"/>
      <c r="N367" s="166"/>
    </row>
    <row r="368" spans="2:14">
      <c r="B368" s="167"/>
      <c r="C368" s="153"/>
      <c r="D368" s="372" t="s">
        <v>213</v>
      </c>
      <c r="E368" s="372"/>
      <c r="F368" s="372"/>
      <c r="G368" s="372"/>
      <c r="H368" s="372"/>
      <c r="I368" s="372"/>
      <c r="J368" s="372"/>
      <c r="K368" s="150"/>
      <c r="L368" s="151" t="s">
        <v>11</v>
      </c>
      <c r="M368" s="150"/>
      <c r="N368" s="166"/>
    </row>
    <row r="369" spans="2:14" ht="9.75" customHeight="1">
      <c r="B369" s="165"/>
      <c r="C369" s="150"/>
      <c r="D369" s="150"/>
      <c r="E369" s="150"/>
      <c r="F369" s="150"/>
      <c r="G369" s="150"/>
      <c r="H369" s="150"/>
      <c r="I369" s="150"/>
      <c r="J369" s="150"/>
      <c r="K369" s="150"/>
      <c r="L369" s="151"/>
      <c r="M369" s="150"/>
      <c r="N369" s="166"/>
    </row>
    <row r="370" spans="2:14">
      <c r="B370" s="165"/>
      <c r="C370" s="160" t="s">
        <v>12</v>
      </c>
      <c r="D370" s="150"/>
      <c r="E370" s="150"/>
      <c r="F370" s="150"/>
      <c r="G370" s="150"/>
      <c r="H370" s="150"/>
      <c r="I370" s="150"/>
      <c r="J370" s="150"/>
      <c r="K370" s="150"/>
      <c r="L370" s="151"/>
      <c r="M370" s="150"/>
      <c r="N370" s="166"/>
    </row>
    <row r="371" spans="2:14">
      <c r="B371" s="165"/>
      <c r="C371" s="160" t="s">
        <v>13</v>
      </c>
      <c r="D371" s="150"/>
      <c r="E371" s="150"/>
      <c r="F371" s="150"/>
      <c r="G371" s="150"/>
      <c r="H371" s="150"/>
      <c r="I371" s="150"/>
      <c r="J371" s="150"/>
      <c r="K371" s="150"/>
      <c r="L371" s="151"/>
      <c r="M371" s="150"/>
      <c r="N371" s="166"/>
    </row>
    <row r="372" spans="2:14">
      <c r="B372" s="165"/>
      <c r="C372" s="160" t="s">
        <v>14</v>
      </c>
      <c r="D372" s="150"/>
      <c r="E372" s="150"/>
      <c r="F372" s="150"/>
      <c r="G372" s="374" t="s">
        <v>16</v>
      </c>
      <c r="H372" s="374"/>
      <c r="I372" s="374"/>
      <c r="J372" s="374"/>
      <c r="K372" s="374"/>
      <c r="L372" s="374"/>
      <c r="M372" s="150"/>
      <c r="N372" s="166"/>
    </row>
    <row r="373" spans="2:14" ht="9.75" customHeight="1">
      <c r="B373" s="165"/>
      <c r="C373" s="150"/>
      <c r="D373" s="150"/>
      <c r="E373" s="150"/>
      <c r="F373" s="150"/>
      <c r="G373" s="374"/>
      <c r="H373" s="374"/>
      <c r="I373" s="374"/>
      <c r="J373" s="374"/>
      <c r="K373" s="374"/>
      <c r="L373" s="374"/>
      <c r="M373" s="150"/>
      <c r="N373" s="166"/>
    </row>
    <row r="374" spans="2:14" ht="15" customHeight="1">
      <c r="B374" s="165"/>
      <c r="C374" s="150" t="s">
        <v>15</v>
      </c>
      <c r="D374" s="372"/>
      <c r="E374" s="372"/>
      <c r="F374" s="150"/>
      <c r="G374" s="375"/>
      <c r="H374" s="375"/>
      <c r="I374" s="375"/>
      <c r="J374" s="375"/>
      <c r="K374" s="375"/>
      <c r="L374" s="375"/>
      <c r="M374" s="150"/>
      <c r="N374" s="166"/>
    </row>
    <row r="375" spans="2:14" ht="18.75" customHeight="1" thickBot="1">
      <c r="B375" s="168"/>
      <c r="C375" s="169"/>
      <c r="D375" s="169"/>
      <c r="E375" s="169"/>
      <c r="F375" s="169"/>
      <c r="G375" s="169"/>
      <c r="H375" s="169"/>
      <c r="I375" s="169"/>
      <c r="J375" s="169"/>
      <c r="K375" s="169"/>
      <c r="L375" s="170"/>
      <c r="M375" s="169"/>
      <c r="N375" s="171"/>
    </row>
    <row r="376" spans="2:14" ht="5.25" customHeight="1">
      <c r="B376" s="161"/>
      <c r="C376" s="162"/>
      <c r="D376" s="162"/>
      <c r="E376" s="162"/>
      <c r="F376" s="162"/>
      <c r="G376" s="162"/>
      <c r="H376" s="162"/>
      <c r="I376" s="162"/>
      <c r="J376" s="162"/>
      <c r="K376" s="162"/>
      <c r="L376" s="163"/>
      <c r="M376" s="162"/>
      <c r="N376" s="164"/>
    </row>
    <row r="377" spans="2:14">
      <c r="B377" s="165"/>
      <c r="C377" s="159" t="s">
        <v>28</v>
      </c>
      <c r="D377" s="150"/>
      <c r="E377" s="150"/>
      <c r="F377" s="150"/>
      <c r="G377" s="150"/>
      <c r="H377" s="150"/>
      <c r="I377" s="150"/>
      <c r="J377" s="150"/>
      <c r="K377" s="150"/>
      <c r="L377" s="151">
        <v>125</v>
      </c>
      <c r="M377" s="150"/>
      <c r="N377" s="166"/>
    </row>
    <row r="378" spans="2:14">
      <c r="B378" s="165"/>
      <c r="C378" s="159" t="s">
        <v>27</v>
      </c>
      <c r="D378" s="150"/>
      <c r="E378" s="150"/>
      <c r="F378" s="150"/>
      <c r="G378" s="172" t="s">
        <v>29</v>
      </c>
      <c r="H378" s="371">
        <f ca="1">TODAY()</f>
        <v>40814</v>
      </c>
      <c r="I378" s="371"/>
      <c r="J378" s="371"/>
      <c r="K378" s="150"/>
      <c r="L378" s="151"/>
      <c r="M378" s="150"/>
      <c r="N378" s="166"/>
    </row>
    <row r="379" spans="2:14">
      <c r="B379" s="165"/>
      <c r="C379" s="150"/>
      <c r="D379" s="150"/>
      <c r="E379" s="150"/>
      <c r="F379" s="150"/>
      <c r="G379" s="150"/>
      <c r="H379" s="150"/>
      <c r="I379" s="150"/>
      <c r="J379" s="150"/>
      <c r="K379" s="150"/>
      <c r="L379" s="151"/>
      <c r="M379" s="150"/>
      <c r="N379" s="166"/>
    </row>
    <row r="380" spans="2:14" ht="13.5" thickBot="1">
      <c r="B380" s="165"/>
      <c r="C380" s="150" t="s">
        <v>8</v>
      </c>
      <c r="D380" s="150"/>
      <c r="E380" s="150"/>
      <c r="F380" s="150"/>
      <c r="G380" s="150"/>
      <c r="H380" s="150"/>
      <c r="I380" s="150"/>
      <c r="J380" s="150"/>
      <c r="K380" s="150"/>
      <c r="L380" s="151"/>
      <c r="M380" s="150"/>
      <c r="N380" s="166"/>
    </row>
    <row r="381" spans="2:14" ht="13.5" thickBot="1">
      <c r="B381" s="165"/>
      <c r="C381" s="150" t="s">
        <v>9</v>
      </c>
      <c r="D381" s="372" t="str">
        <f>'6th'!B32</f>
        <v>Uluave, Sarah</v>
      </c>
      <c r="E381" s="372"/>
      <c r="F381" s="372"/>
      <c r="G381" s="372"/>
      <c r="H381" s="372"/>
      <c r="I381" s="372"/>
      <c r="J381" s="150" t="s">
        <v>10</v>
      </c>
      <c r="K381" s="150"/>
      <c r="L381" s="152">
        <f>'6th'!P32</f>
        <v>6900</v>
      </c>
      <c r="M381" s="150"/>
      <c r="N381" s="166"/>
    </row>
    <row r="382" spans="2:14">
      <c r="B382" s="165"/>
      <c r="C382" s="150"/>
      <c r="D382" s="150"/>
      <c r="E382" s="150"/>
      <c r="F382" s="150"/>
      <c r="G382" s="150"/>
      <c r="H382" s="150"/>
      <c r="I382" s="150"/>
      <c r="J382" s="150"/>
      <c r="K382" s="150"/>
      <c r="L382" s="151"/>
      <c r="M382" s="150"/>
      <c r="N382" s="166"/>
    </row>
    <row r="383" spans="2:14">
      <c r="B383" s="167"/>
      <c r="C383" s="153"/>
      <c r="D383" s="372" t="s">
        <v>213</v>
      </c>
      <c r="E383" s="372"/>
      <c r="F383" s="372"/>
      <c r="G383" s="372"/>
      <c r="H383" s="372"/>
      <c r="I383" s="372"/>
      <c r="J383" s="372"/>
      <c r="K383" s="150"/>
      <c r="L383" s="151" t="s">
        <v>11</v>
      </c>
      <c r="M383" s="150"/>
      <c r="N383" s="166"/>
    </row>
    <row r="384" spans="2:14">
      <c r="B384" s="165"/>
      <c r="C384" s="150"/>
      <c r="D384" s="150"/>
      <c r="E384" s="150"/>
      <c r="F384" s="150"/>
      <c r="G384" s="150"/>
      <c r="H384" s="150"/>
      <c r="I384" s="150"/>
      <c r="J384" s="150"/>
      <c r="K384" s="150"/>
      <c r="L384" s="151"/>
      <c r="M384" s="150"/>
      <c r="N384" s="166"/>
    </row>
    <row r="385" spans="2:14">
      <c r="B385" s="165"/>
      <c r="C385" s="160" t="s">
        <v>12</v>
      </c>
      <c r="D385" s="150"/>
      <c r="E385" s="150"/>
      <c r="F385" s="150"/>
      <c r="G385" s="150"/>
      <c r="H385" s="150"/>
      <c r="I385" s="150"/>
      <c r="J385" s="150"/>
      <c r="K385" s="150"/>
      <c r="L385" s="151"/>
      <c r="M385" s="150"/>
      <c r="N385" s="166"/>
    </row>
    <row r="386" spans="2:14">
      <c r="B386" s="165"/>
      <c r="C386" s="160" t="s">
        <v>13</v>
      </c>
      <c r="D386" s="150"/>
      <c r="E386" s="150"/>
      <c r="F386" s="150"/>
      <c r="G386" s="150"/>
      <c r="H386" s="150"/>
      <c r="I386" s="150"/>
      <c r="J386" s="150"/>
      <c r="K386" s="150"/>
      <c r="L386" s="151"/>
      <c r="M386" s="150"/>
      <c r="N386" s="166"/>
    </row>
    <row r="387" spans="2:14">
      <c r="B387" s="165"/>
      <c r="C387" s="160" t="s">
        <v>14</v>
      </c>
      <c r="D387" s="150"/>
      <c r="E387" s="150"/>
      <c r="F387" s="150"/>
      <c r="G387" s="374" t="s">
        <v>16</v>
      </c>
      <c r="H387" s="374"/>
      <c r="I387" s="374"/>
      <c r="J387" s="374"/>
      <c r="K387" s="374"/>
      <c r="L387" s="374"/>
      <c r="M387" s="150"/>
      <c r="N387" s="166"/>
    </row>
    <row r="388" spans="2:14">
      <c r="B388" s="165"/>
      <c r="C388" s="150"/>
      <c r="D388" s="150"/>
      <c r="E388" s="150"/>
      <c r="F388" s="150"/>
      <c r="G388" s="374"/>
      <c r="H388" s="374"/>
      <c r="I388" s="374"/>
      <c r="J388" s="374"/>
      <c r="K388" s="374"/>
      <c r="L388" s="374"/>
      <c r="M388" s="150"/>
      <c r="N388" s="166"/>
    </row>
    <row r="389" spans="2:14" ht="15" customHeight="1">
      <c r="B389" s="165"/>
      <c r="C389" s="150" t="s">
        <v>15</v>
      </c>
      <c r="D389" s="372"/>
      <c r="E389" s="372"/>
      <c r="F389" s="150"/>
      <c r="G389" s="375"/>
      <c r="H389" s="375"/>
      <c r="I389" s="375"/>
      <c r="J389" s="375"/>
      <c r="K389" s="375"/>
      <c r="L389" s="375"/>
      <c r="M389" s="150"/>
      <c r="N389" s="166"/>
    </row>
    <row r="390" spans="2:14" ht="13.5" thickBot="1">
      <c r="B390" s="168"/>
      <c r="C390" s="169"/>
      <c r="D390" s="169"/>
      <c r="E390" s="169"/>
      <c r="F390" s="169"/>
      <c r="G390" s="169"/>
      <c r="H390" s="169"/>
      <c r="I390" s="169"/>
      <c r="J390" s="169"/>
      <c r="K390" s="169"/>
      <c r="L390" s="170"/>
      <c r="M390" s="169"/>
      <c r="N390" s="171"/>
    </row>
    <row r="391" spans="2:14" ht="5.25" customHeight="1" thickBot="1"/>
    <row r="392" spans="2:14" ht="6.75" customHeight="1">
      <c r="B392" s="161"/>
      <c r="C392" s="162"/>
      <c r="D392" s="162"/>
      <c r="E392" s="162"/>
      <c r="F392" s="162"/>
      <c r="G392" s="162"/>
      <c r="H392" s="162"/>
      <c r="I392" s="162"/>
      <c r="J392" s="162"/>
      <c r="K392" s="162"/>
      <c r="L392" s="163"/>
      <c r="M392" s="162"/>
      <c r="N392" s="164"/>
    </row>
    <row r="393" spans="2:14">
      <c r="B393" s="165"/>
      <c r="C393" s="159" t="s">
        <v>28</v>
      </c>
      <c r="D393" s="150"/>
      <c r="E393" s="150"/>
      <c r="F393" s="150"/>
      <c r="G393" s="150"/>
      <c r="H393" s="150"/>
      <c r="I393" s="150"/>
      <c r="J393" s="150"/>
      <c r="K393" s="150"/>
      <c r="L393" s="151">
        <v>126</v>
      </c>
      <c r="M393" s="150"/>
      <c r="N393" s="166"/>
    </row>
    <row r="394" spans="2:14">
      <c r="B394" s="165"/>
      <c r="C394" s="159" t="s">
        <v>27</v>
      </c>
      <c r="D394" s="150"/>
      <c r="E394" s="150"/>
      <c r="F394" s="150"/>
      <c r="G394" s="172" t="s">
        <v>29</v>
      </c>
      <c r="H394" s="371">
        <f ca="1">TODAY()</f>
        <v>40814</v>
      </c>
      <c r="I394" s="371"/>
      <c r="J394" s="371"/>
      <c r="K394" s="150"/>
      <c r="L394" s="151"/>
      <c r="M394" s="150"/>
      <c r="N394" s="166"/>
    </row>
    <row r="395" spans="2:14" ht="6" customHeight="1">
      <c r="B395" s="165"/>
      <c r="C395" s="150"/>
      <c r="D395" s="150"/>
      <c r="E395" s="150"/>
      <c r="F395" s="150"/>
      <c r="G395" s="150"/>
      <c r="H395" s="150"/>
      <c r="I395" s="150"/>
      <c r="J395" s="150"/>
      <c r="K395" s="150"/>
      <c r="L395" s="151"/>
      <c r="M395" s="150"/>
      <c r="N395" s="166"/>
    </row>
    <row r="396" spans="2:14" ht="13.5" thickBot="1">
      <c r="B396" s="165"/>
      <c r="C396" s="150" t="s">
        <v>8</v>
      </c>
      <c r="D396" s="150"/>
      <c r="E396" s="150"/>
      <c r="F396" s="150"/>
      <c r="G396" s="150"/>
      <c r="H396" s="150"/>
      <c r="I396" s="150"/>
      <c r="J396" s="150"/>
      <c r="K396" s="150"/>
      <c r="L396" s="151"/>
      <c r="M396" s="150"/>
      <c r="N396" s="166"/>
    </row>
    <row r="397" spans="2:14" ht="13.5" thickBot="1">
      <c r="B397" s="165"/>
      <c r="C397" s="150" t="s">
        <v>9</v>
      </c>
      <c r="D397" s="372" t="str">
        <f>'6th'!B34</f>
        <v>Dority, Braedon</v>
      </c>
      <c r="E397" s="372"/>
      <c r="F397" s="372"/>
      <c r="G397" s="372"/>
      <c r="H397" s="372"/>
      <c r="I397" s="372"/>
      <c r="J397" s="150" t="s">
        <v>10</v>
      </c>
      <c r="K397" s="150"/>
      <c r="L397" s="152">
        <f>'6th'!P34</f>
        <v>11400</v>
      </c>
      <c r="M397" s="150"/>
      <c r="N397" s="166"/>
    </row>
    <row r="398" spans="2:14">
      <c r="B398" s="165"/>
      <c r="C398" s="150"/>
      <c r="D398" s="150"/>
      <c r="E398" s="150"/>
      <c r="F398" s="150"/>
      <c r="G398" s="150"/>
      <c r="H398" s="150"/>
      <c r="I398" s="150"/>
      <c r="J398" s="150"/>
      <c r="K398" s="150"/>
      <c r="L398" s="151"/>
      <c r="M398" s="150"/>
      <c r="N398" s="166"/>
    </row>
    <row r="399" spans="2:14">
      <c r="B399" s="167"/>
      <c r="C399" s="153"/>
      <c r="D399" s="372" t="s">
        <v>214</v>
      </c>
      <c r="E399" s="372"/>
      <c r="F399" s="372"/>
      <c r="G399" s="372"/>
      <c r="H399" s="372"/>
      <c r="I399" s="372"/>
      <c r="J399" s="372"/>
      <c r="K399" s="150"/>
      <c r="L399" s="151" t="s">
        <v>11</v>
      </c>
      <c r="M399" s="150"/>
      <c r="N399" s="166"/>
    </row>
    <row r="400" spans="2:14">
      <c r="B400" s="165"/>
      <c r="C400" s="150"/>
      <c r="D400" s="150"/>
      <c r="E400" s="150"/>
      <c r="F400" s="150"/>
      <c r="G400" s="150"/>
      <c r="H400" s="150"/>
      <c r="I400" s="150"/>
      <c r="J400" s="150"/>
      <c r="K400" s="150"/>
      <c r="L400" s="151"/>
      <c r="M400" s="150"/>
      <c r="N400" s="166"/>
    </row>
    <row r="401" spans="2:14">
      <c r="B401" s="165"/>
      <c r="C401" s="160" t="s">
        <v>12</v>
      </c>
      <c r="D401" s="150"/>
      <c r="E401" s="150"/>
      <c r="F401" s="150"/>
      <c r="G401" s="150"/>
      <c r="H401" s="150"/>
      <c r="I401" s="150"/>
      <c r="J401" s="150"/>
      <c r="K401" s="150"/>
      <c r="L401" s="151"/>
      <c r="M401" s="150"/>
      <c r="N401" s="166"/>
    </row>
    <row r="402" spans="2:14">
      <c r="B402" s="165"/>
      <c r="C402" s="160" t="s">
        <v>13</v>
      </c>
      <c r="D402" s="150"/>
      <c r="E402" s="150"/>
      <c r="F402" s="150"/>
      <c r="G402" s="150"/>
      <c r="H402" s="150"/>
      <c r="I402" s="150"/>
      <c r="J402" s="150"/>
      <c r="K402" s="150"/>
      <c r="L402" s="151"/>
      <c r="M402" s="150"/>
      <c r="N402" s="166"/>
    </row>
    <row r="403" spans="2:14">
      <c r="B403" s="165"/>
      <c r="C403" s="160" t="s">
        <v>14</v>
      </c>
      <c r="D403" s="150"/>
      <c r="E403" s="150"/>
      <c r="F403" s="150"/>
      <c r="G403" s="374" t="s">
        <v>16</v>
      </c>
      <c r="H403" s="374"/>
      <c r="I403" s="374"/>
      <c r="J403" s="374"/>
      <c r="K403" s="374"/>
      <c r="L403" s="374"/>
      <c r="M403" s="150"/>
      <c r="N403" s="166"/>
    </row>
    <row r="404" spans="2:14" ht="7.5" customHeight="1">
      <c r="B404" s="165"/>
      <c r="C404" s="150"/>
      <c r="D404" s="150"/>
      <c r="E404" s="150"/>
      <c r="F404" s="150"/>
      <c r="G404" s="374"/>
      <c r="H404" s="374"/>
      <c r="I404" s="374"/>
      <c r="J404" s="374"/>
      <c r="K404" s="374"/>
      <c r="L404" s="374"/>
      <c r="M404" s="150"/>
      <c r="N404" s="166"/>
    </row>
    <row r="405" spans="2:14" ht="15" customHeight="1">
      <c r="B405" s="165"/>
      <c r="C405" s="150" t="s">
        <v>15</v>
      </c>
      <c r="D405" s="372"/>
      <c r="E405" s="372"/>
      <c r="F405" s="150"/>
      <c r="G405" s="375"/>
      <c r="H405" s="375"/>
      <c r="I405" s="375"/>
      <c r="J405" s="375"/>
      <c r="K405" s="375"/>
      <c r="L405" s="375"/>
      <c r="M405" s="150"/>
      <c r="N405" s="166"/>
    </row>
    <row r="406" spans="2:14" ht="13.5" thickBot="1">
      <c r="B406" s="168"/>
      <c r="C406" s="169"/>
      <c r="D406" s="169"/>
      <c r="E406" s="169"/>
      <c r="F406" s="169"/>
      <c r="G406" s="169"/>
      <c r="H406" s="169"/>
      <c r="I406" s="169"/>
      <c r="J406" s="169"/>
      <c r="K406" s="169"/>
      <c r="L406" s="170"/>
      <c r="M406" s="169"/>
      <c r="N406" s="171"/>
    </row>
    <row r="407" spans="2:14" ht="6" customHeight="1" thickBot="1"/>
    <row r="408" spans="2:14" ht="4.5" customHeight="1">
      <c r="B408" s="161"/>
      <c r="C408" s="162"/>
      <c r="D408" s="162"/>
      <c r="E408" s="162"/>
      <c r="F408" s="162"/>
      <c r="G408" s="162"/>
      <c r="H408" s="162"/>
      <c r="I408" s="162"/>
      <c r="J408" s="162"/>
      <c r="K408" s="162"/>
      <c r="L408" s="163"/>
      <c r="M408" s="162"/>
      <c r="N408" s="164"/>
    </row>
    <row r="409" spans="2:14">
      <c r="B409" s="165"/>
      <c r="C409" s="159" t="s">
        <v>28</v>
      </c>
      <c r="D409" s="150"/>
      <c r="E409" s="150"/>
      <c r="F409" s="150"/>
      <c r="G409" s="150"/>
      <c r="H409" s="150"/>
      <c r="I409" s="150"/>
      <c r="J409" s="150"/>
      <c r="K409" s="150"/>
      <c r="L409" s="151">
        <v>127</v>
      </c>
      <c r="M409" s="150"/>
      <c r="N409" s="166"/>
    </row>
    <row r="410" spans="2:14">
      <c r="B410" s="165"/>
      <c r="C410" s="159" t="s">
        <v>27</v>
      </c>
      <c r="D410" s="150"/>
      <c r="E410" s="150"/>
      <c r="F410" s="150"/>
      <c r="G410" s="172" t="s">
        <v>29</v>
      </c>
      <c r="H410" s="371">
        <f ca="1">TODAY()</f>
        <v>40814</v>
      </c>
      <c r="I410" s="371"/>
      <c r="J410" s="371"/>
      <c r="K410" s="150"/>
      <c r="L410" s="151"/>
      <c r="M410" s="150"/>
      <c r="N410" s="166"/>
    </row>
    <row r="411" spans="2:14">
      <c r="B411" s="165"/>
      <c r="C411" s="150"/>
      <c r="D411" s="150"/>
      <c r="E411" s="150"/>
      <c r="F411" s="150"/>
      <c r="G411" s="150"/>
      <c r="H411" s="150"/>
      <c r="I411" s="150"/>
      <c r="J411" s="150"/>
      <c r="K411" s="150"/>
      <c r="L411" s="151"/>
      <c r="M411" s="150"/>
      <c r="N411" s="166"/>
    </row>
    <row r="412" spans="2:14" ht="13.5" thickBot="1">
      <c r="B412" s="165"/>
      <c r="C412" s="150" t="s">
        <v>8</v>
      </c>
      <c r="D412" s="150"/>
      <c r="E412" s="150"/>
      <c r="F412" s="150"/>
      <c r="G412" s="150"/>
      <c r="H412" s="150"/>
      <c r="I412" s="150"/>
      <c r="J412" s="150"/>
      <c r="K412" s="150"/>
      <c r="L412" s="151"/>
      <c r="M412" s="150"/>
      <c r="N412" s="166"/>
    </row>
    <row r="413" spans="2:14" ht="13.5" thickBot="1">
      <c r="B413" s="165"/>
      <c r="C413" s="150" t="s">
        <v>9</v>
      </c>
      <c r="D413" s="372" t="str">
        <f>'6th'!B35</f>
        <v>Knowling, Danielle</v>
      </c>
      <c r="E413" s="372"/>
      <c r="F413" s="372"/>
      <c r="G413" s="372"/>
      <c r="H413" s="372"/>
      <c r="I413" s="372"/>
      <c r="J413" s="150" t="s">
        <v>10</v>
      </c>
      <c r="K413" s="150"/>
      <c r="L413" s="152">
        <f>'6th'!P35</f>
        <v>8900</v>
      </c>
      <c r="M413" s="150"/>
      <c r="N413" s="166"/>
    </row>
    <row r="414" spans="2:14">
      <c r="B414" s="165"/>
      <c r="C414" s="150"/>
      <c r="D414" s="150"/>
      <c r="E414" s="150"/>
      <c r="F414" s="150"/>
      <c r="G414" s="150"/>
      <c r="H414" s="150"/>
      <c r="I414" s="150"/>
      <c r="J414" s="150"/>
      <c r="K414" s="150"/>
      <c r="L414" s="151"/>
      <c r="M414" s="150"/>
      <c r="N414" s="166"/>
    </row>
    <row r="415" spans="2:14">
      <c r="B415" s="167"/>
      <c r="C415" s="153"/>
      <c r="D415" s="372" t="s">
        <v>215</v>
      </c>
      <c r="E415" s="372"/>
      <c r="F415" s="372"/>
      <c r="G415" s="372"/>
      <c r="H415" s="372"/>
      <c r="I415" s="372"/>
      <c r="J415" s="372"/>
      <c r="K415" s="150"/>
      <c r="L415" s="151" t="s">
        <v>11</v>
      </c>
      <c r="M415" s="150"/>
      <c r="N415" s="166"/>
    </row>
    <row r="416" spans="2:14" ht="9" customHeight="1">
      <c r="B416" s="165"/>
      <c r="C416" s="150"/>
      <c r="D416" s="150"/>
      <c r="E416" s="150"/>
      <c r="F416" s="150"/>
      <c r="G416" s="150"/>
      <c r="H416" s="150"/>
      <c r="I416" s="150"/>
      <c r="J416" s="150"/>
      <c r="K416" s="150"/>
      <c r="L416" s="151"/>
      <c r="M416" s="150"/>
      <c r="N416" s="166"/>
    </row>
    <row r="417" spans="2:14">
      <c r="B417" s="165"/>
      <c r="C417" s="160" t="s">
        <v>12</v>
      </c>
      <c r="D417" s="150"/>
      <c r="E417" s="150"/>
      <c r="F417" s="150"/>
      <c r="G417" s="150"/>
      <c r="H417" s="150"/>
      <c r="I417" s="150"/>
      <c r="J417" s="150"/>
      <c r="K417" s="150"/>
      <c r="L417" s="151"/>
      <c r="M417" s="150"/>
      <c r="N417" s="166"/>
    </row>
    <row r="418" spans="2:14">
      <c r="B418" s="165"/>
      <c r="C418" s="160" t="s">
        <v>13</v>
      </c>
      <c r="D418" s="150"/>
      <c r="E418" s="150"/>
      <c r="F418" s="150"/>
      <c r="G418" s="150"/>
      <c r="H418" s="150"/>
      <c r="I418" s="150"/>
      <c r="J418" s="150"/>
      <c r="K418" s="150"/>
      <c r="L418" s="151"/>
      <c r="M418" s="150"/>
      <c r="N418" s="166"/>
    </row>
    <row r="419" spans="2:14">
      <c r="B419" s="165"/>
      <c r="C419" s="160" t="s">
        <v>14</v>
      </c>
      <c r="D419" s="150"/>
      <c r="E419" s="150"/>
      <c r="F419" s="150"/>
      <c r="G419" s="374" t="s">
        <v>16</v>
      </c>
      <c r="H419" s="374"/>
      <c r="I419" s="374"/>
      <c r="J419" s="374"/>
      <c r="K419" s="374"/>
      <c r="L419" s="374"/>
      <c r="M419" s="150"/>
      <c r="N419" s="166"/>
    </row>
    <row r="420" spans="2:14" ht="9" customHeight="1">
      <c r="B420" s="165"/>
      <c r="C420" s="150"/>
      <c r="D420" s="150"/>
      <c r="E420" s="150"/>
      <c r="F420" s="150"/>
      <c r="G420" s="374"/>
      <c r="H420" s="374"/>
      <c r="I420" s="374"/>
      <c r="J420" s="374"/>
      <c r="K420" s="374"/>
      <c r="L420" s="374"/>
      <c r="M420" s="150"/>
      <c r="N420" s="166"/>
    </row>
    <row r="421" spans="2:14" ht="15" customHeight="1">
      <c r="B421" s="165"/>
      <c r="C421" s="150" t="s">
        <v>15</v>
      </c>
      <c r="D421" s="372"/>
      <c r="E421" s="372"/>
      <c r="F421" s="150"/>
      <c r="G421" s="375"/>
      <c r="H421" s="375"/>
      <c r="I421" s="375"/>
      <c r="J421" s="375"/>
      <c r="K421" s="375"/>
      <c r="L421" s="375"/>
      <c r="M421" s="150"/>
      <c r="N421" s="166"/>
    </row>
    <row r="422" spans="2:14" ht="13.5" thickBot="1">
      <c r="B422" s="168"/>
      <c r="C422" s="169"/>
      <c r="D422" s="169"/>
      <c r="E422" s="169"/>
      <c r="F422" s="169"/>
      <c r="G422" s="169"/>
      <c r="H422" s="169"/>
      <c r="I422" s="169"/>
      <c r="J422" s="169"/>
      <c r="K422" s="169"/>
      <c r="L422" s="170"/>
      <c r="M422" s="169"/>
      <c r="N422" s="171"/>
    </row>
    <row r="423" spans="2:14" ht="5.25" customHeight="1" thickBot="1"/>
    <row r="424" spans="2:14" ht="5.25" customHeight="1">
      <c r="B424" s="161"/>
      <c r="C424" s="162"/>
      <c r="D424" s="162"/>
      <c r="E424" s="162"/>
      <c r="F424" s="162"/>
      <c r="G424" s="162"/>
      <c r="H424" s="162"/>
      <c r="I424" s="162"/>
      <c r="J424" s="162"/>
      <c r="K424" s="162"/>
      <c r="L424" s="163"/>
      <c r="M424" s="162"/>
      <c r="N424" s="164"/>
    </row>
    <row r="425" spans="2:14">
      <c r="B425" s="165"/>
      <c r="C425" s="159" t="s">
        <v>28</v>
      </c>
      <c r="D425" s="150"/>
      <c r="E425" s="150"/>
      <c r="F425" s="150"/>
      <c r="G425" s="150"/>
      <c r="H425" s="150"/>
      <c r="I425" s="150"/>
      <c r="J425" s="150"/>
      <c r="K425" s="150"/>
      <c r="L425" s="151">
        <v>128</v>
      </c>
      <c r="M425" s="150"/>
      <c r="N425" s="166"/>
    </row>
    <row r="426" spans="2:14">
      <c r="B426" s="165"/>
      <c r="C426" s="159" t="s">
        <v>27</v>
      </c>
      <c r="D426" s="150"/>
      <c r="E426" s="150"/>
      <c r="F426" s="150"/>
      <c r="G426" s="172" t="s">
        <v>29</v>
      </c>
      <c r="H426" s="371">
        <f ca="1">TODAY()</f>
        <v>40814</v>
      </c>
      <c r="I426" s="371"/>
      <c r="J426" s="371"/>
      <c r="K426" s="150"/>
      <c r="L426" s="151"/>
      <c r="M426" s="150"/>
      <c r="N426" s="166"/>
    </row>
    <row r="427" spans="2:14">
      <c r="B427" s="165"/>
      <c r="C427" s="150"/>
      <c r="D427" s="150"/>
      <c r="E427" s="150"/>
      <c r="F427" s="150"/>
      <c r="G427" s="150"/>
      <c r="H427" s="150"/>
      <c r="I427" s="150"/>
      <c r="J427" s="150"/>
      <c r="K427" s="150"/>
      <c r="L427" s="151"/>
      <c r="M427" s="150"/>
      <c r="N427" s="166"/>
    </row>
    <row r="428" spans="2:14" ht="13.5" thickBot="1">
      <c r="B428" s="165"/>
      <c r="C428" s="150" t="s">
        <v>8</v>
      </c>
      <c r="D428" s="150"/>
      <c r="E428" s="150"/>
      <c r="F428" s="150"/>
      <c r="G428" s="150"/>
      <c r="H428" s="150"/>
      <c r="I428" s="150"/>
      <c r="J428" s="150"/>
      <c r="K428" s="150"/>
      <c r="L428" s="151"/>
      <c r="M428" s="150"/>
      <c r="N428" s="166"/>
    </row>
    <row r="429" spans="2:14" ht="13.5" thickBot="1">
      <c r="B429" s="165"/>
      <c r="C429" s="150" t="s">
        <v>9</v>
      </c>
      <c r="D429" s="372" t="str">
        <f>'6th'!B36</f>
        <v>England, Samantha</v>
      </c>
      <c r="E429" s="372"/>
      <c r="F429" s="372"/>
      <c r="G429" s="372"/>
      <c r="H429" s="372"/>
      <c r="I429" s="372"/>
      <c r="J429" s="150" t="s">
        <v>10</v>
      </c>
      <c r="K429" s="150"/>
      <c r="L429" s="152">
        <f>'6th'!P36</f>
        <v>11400</v>
      </c>
      <c r="M429" s="150"/>
      <c r="N429" s="166"/>
    </row>
    <row r="430" spans="2:14">
      <c r="B430" s="165"/>
      <c r="C430" s="150"/>
      <c r="D430" s="150"/>
      <c r="E430" s="150"/>
      <c r="F430" s="150"/>
      <c r="G430" s="150"/>
      <c r="H430" s="150"/>
      <c r="I430" s="150"/>
      <c r="J430" s="150"/>
      <c r="K430" s="150"/>
      <c r="L430" s="151"/>
      <c r="M430" s="150"/>
      <c r="N430" s="166"/>
    </row>
    <row r="431" spans="2:14" ht="12" customHeight="1">
      <c r="B431" s="167"/>
      <c r="C431" s="153"/>
      <c r="D431" s="372" t="s">
        <v>214</v>
      </c>
      <c r="E431" s="372"/>
      <c r="F431" s="372"/>
      <c r="G431" s="372"/>
      <c r="H431" s="372"/>
      <c r="I431" s="372"/>
      <c r="J431" s="372"/>
      <c r="K431" s="150"/>
      <c r="L431" s="151" t="s">
        <v>11</v>
      </c>
      <c r="M431" s="150"/>
      <c r="N431" s="166"/>
    </row>
    <row r="432" spans="2:14" ht="8.25" customHeight="1">
      <c r="B432" s="165"/>
      <c r="C432" s="150"/>
      <c r="D432" s="150"/>
      <c r="E432" s="150"/>
      <c r="F432" s="150"/>
      <c r="G432" s="150"/>
      <c r="H432" s="150"/>
      <c r="I432" s="150"/>
      <c r="J432" s="150"/>
      <c r="K432" s="150"/>
      <c r="L432" s="151"/>
      <c r="M432" s="150"/>
      <c r="N432" s="166"/>
    </row>
    <row r="433" spans="2:14">
      <c r="B433" s="165"/>
      <c r="C433" s="160" t="s">
        <v>12</v>
      </c>
      <c r="D433" s="150"/>
      <c r="E433" s="150"/>
      <c r="F433" s="150"/>
      <c r="G433" s="150"/>
      <c r="H433" s="150"/>
      <c r="I433" s="150"/>
      <c r="J433" s="150"/>
      <c r="K433" s="150"/>
      <c r="L433" s="151"/>
      <c r="M433" s="150"/>
      <c r="N433" s="166"/>
    </row>
    <row r="434" spans="2:14">
      <c r="B434" s="165"/>
      <c r="C434" s="160" t="s">
        <v>13</v>
      </c>
      <c r="D434" s="150"/>
      <c r="E434" s="150"/>
      <c r="F434" s="150"/>
      <c r="G434" s="150"/>
      <c r="H434" s="150"/>
      <c r="I434" s="150"/>
      <c r="J434" s="150"/>
      <c r="K434" s="150"/>
      <c r="L434" s="151"/>
      <c r="M434" s="150"/>
      <c r="N434" s="166"/>
    </row>
    <row r="435" spans="2:14">
      <c r="B435" s="165"/>
      <c r="C435" s="160" t="s">
        <v>14</v>
      </c>
      <c r="D435" s="150"/>
      <c r="E435" s="150"/>
      <c r="F435" s="150"/>
      <c r="G435" s="374" t="s">
        <v>16</v>
      </c>
      <c r="H435" s="374"/>
      <c r="I435" s="374"/>
      <c r="J435" s="374"/>
      <c r="K435" s="374"/>
      <c r="L435" s="374"/>
      <c r="M435" s="150"/>
      <c r="N435" s="166"/>
    </row>
    <row r="436" spans="2:14" ht="7.5" customHeight="1">
      <c r="B436" s="165"/>
      <c r="C436" s="150"/>
      <c r="D436" s="150"/>
      <c r="E436" s="150"/>
      <c r="F436" s="150"/>
      <c r="G436" s="374"/>
      <c r="H436" s="374"/>
      <c r="I436" s="374"/>
      <c r="J436" s="374"/>
      <c r="K436" s="374"/>
      <c r="L436" s="374"/>
      <c r="M436" s="150"/>
      <c r="N436" s="166"/>
    </row>
    <row r="437" spans="2:14" ht="15" customHeight="1">
      <c r="B437" s="165"/>
      <c r="C437" s="150" t="s">
        <v>15</v>
      </c>
      <c r="D437" s="372"/>
      <c r="E437" s="372"/>
      <c r="F437" s="150"/>
      <c r="G437" s="375"/>
      <c r="H437" s="375"/>
      <c r="I437" s="375"/>
      <c r="J437" s="375"/>
      <c r="K437" s="375"/>
      <c r="L437" s="375"/>
      <c r="M437" s="150"/>
      <c r="N437" s="166"/>
    </row>
    <row r="438" spans="2:14" ht="13.5" thickBot="1">
      <c r="B438" s="168"/>
      <c r="C438" s="169"/>
      <c r="D438" s="169"/>
      <c r="E438" s="169"/>
      <c r="F438" s="169"/>
      <c r="G438" s="169"/>
      <c r="H438" s="169"/>
      <c r="I438" s="169"/>
      <c r="J438" s="169"/>
      <c r="K438" s="169"/>
      <c r="L438" s="170"/>
      <c r="M438" s="169"/>
      <c r="N438" s="171"/>
    </row>
    <row r="439" spans="2:14" ht="6.75" customHeight="1">
      <c r="B439" s="161"/>
      <c r="C439" s="162"/>
      <c r="D439" s="162"/>
      <c r="E439" s="162"/>
      <c r="F439" s="162"/>
      <c r="G439" s="162"/>
      <c r="H439" s="162"/>
      <c r="I439" s="162"/>
      <c r="J439" s="162"/>
      <c r="K439" s="162"/>
      <c r="L439" s="163"/>
      <c r="M439" s="162"/>
      <c r="N439" s="164"/>
    </row>
    <row r="440" spans="2:14">
      <c r="B440" s="165"/>
      <c r="C440" s="159" t="s">
        <v>28</v>
      </c>
      <c r="D440" s="150"/>
      <c r="E440" s="150"/>
      <c r="F440" s="150"/>
      <c r="G440" s="150"/>
      <c r="H440" s="150"/>
      <c r="I440" s="150"/>
      <c r="J440" s="150"/>
      <c r="K440" s="150"/>
      <c r="L440" s="151">
        <v>129</v>
      </c>
      <c r="M440" s="150"/>
      <c r="N440" s="166"/>
    </row>
    <row r="441" spans="2:14">
      <c r="B441" s="165"/>
      <c r="C441" s="159" t="s">
        <v>27</v>
      </c>
      <c r="D441" s="150"/>
      <c r="E441" s="150"/>
      <c r="F441" s="150"/>
      <c r="G441" s="172" t="s">
        <v>29</v>
      </c>
      <c r="H441" s="371">
        <f ca="1">TODAY()</f>
        <v>40814</v>
      </c>
      <c r="I441" s="371"/>
      <c r="J441" s="371"/>
      <c r="K441" s="150"/>
      <c r="L441" s="151"/>
      <c r="M441" s="150"/>
      <c r="N441" s="166"/>
    </row>
    <row r="442" spans="2:14">
      <c r="B442" s="165"/>
      <c r="C442" s="150"/>
      <c r="D442" s="150"/>
      <c r="E442" s="150"/>
      <c r="F442" s="150"/>
      <c r="G442" s="150"/>
      <c r="H442" s="150"/>
      <c r="I442" s="150"/>
      <c r="J442" s="150"/>
      <c r="K442" s="150"/>
      <c r="L442" s="151"/>
      <c r="M442" s="150"/>
      <c r="N442" s="166"/>
    </row>
    <row r="443" spans="2:14" ht="13.5" thickBot="1">
      <c r="B443" s="165"/>
      <c r="C443" s="150" t="s">
        <v>8</v>
      </c>
      <c r="D443" s="150"/>
      <c r="E443" s="150"/>
      <c r="F443" s="150"/>
      <c r="G443" s="150"/>
      <c r="H443" s="150"/>
      <c r="I443" s="150"/>
      <c r="J443" s="150"/>
      <c r="K443" s="150"/>
      <c r="L443" s="151"/>
      <c r="M443" s="150"/>
      <c r="N443" s="166"/>
    </row>
    <row r="444" spans="2:14" ht="13.5" thickBot="1">
      <c r="B444" s="165"/>
      <c r="C444" s="150" t="s">
        <v>9</v>
      </c>
      <c r="D444" s="372" t="str">
        <f>'6th'!B37</f>
        <v>Jackson, Ira</v>
      </c>
      <c r="E444" s="372"/>
      <c r="F444" s="372"/>
      <c r="G444" s="372"/>
      <c r="H444" s="372"/>
      <c r="I444" s="372"/>
      <c r="J444" s="150" t="s">
        <v>10</v>
      </c>
      <c r="K444" s="150"/>
      <c r="L444" s="152">
        <f>'6th'!P37</f>
        <v>11400</v>
      </c>
      <c r="M444" s="150"/>
      <c r="N444" s="166"/>
    </row>
    <row r="445" spans="2:14">
      <c r="B445" s="165"/>
      <c r="C445" s="150"/>
      <c r="D445" s="150"/>
      <c r="E445" s="150"/>
      <c r="F445" s="150"/>
      <c r="G445" s="150"/>
      <c r="H445" s="150"/>
      <c r="I445" s="150"/>
      <c r="J445" s="150"/>
      <c r="K445" s="150"/>
      <c r="L445" s="151"/>
      <c r="M445" s="150"/>
      <c r="N445" s="166"/>
    </row>
    <row r="446" spans="2:14">
      <c r="B446" s="167"/>
      <c r="C446" s="153"/>
      <c r="D446" s="372" t="s">
        <v>214</v>
      </c>
      <c r="E446" s="372"/>
      <c r="F446" s="372"/>
      <c r="G446" s="372"/>
      <c r="H446" s="372"/>
      <c r="I446" s="372"/>
      <c r="J446" s="372"/>
      <c r="K446" s="150"/>
      <c r="L446" s="151" t="s">
        <v>11</v>
      </c>
      <c r="M446" s="150"/>
      <c r="N446" s="166"/>
    </row>
    <row r="447" spans="2:14">
      <c r="B447" s="165"/>
      <c r="C447" s="150"/>
      <c r="D447" s="150"/>
      <c r="E447" s="150"/>
      <c r="F447" s="150"/>
      <c r="G447" s="150"/>
      <c r="H447" s="150"/>
      <c r="I447" s="150"/>
      <c r="J447" s="150"/>
      <c r="K447" s="150"/>
      <c r="L447" s="151"/>
      <c r="M447" s="150"/>
      <c r="N447" s="166"/>
    </row>
    <row r="448" spans="2:14">
      <c r="B448" s="165"/>
      <c r="C448" s="160" t="s">
        <v>12</v>
      </c>
      <c r="D448" s="150"/>
      <c r="E448" s="150"/>
      <c r="F448" s="150"/>
      <c r="G448" s="150"/>
      <c r="H448" s="150"/>
      <c r="I448" s="150"/>
      <c r="J448" s="150"/>
      <c r="K448" s="150"/>
      <c r="L448" s="151"/>
      <c r="M448" s="150"/>
      <c r="N448" s="166"/>
    </row>
    <row r="449" spans="2:14">
      <c r="B449" s="165"/>
      <c r="C449" s="160" t="s">
        <v>13</v>
      </c>
      <c r="D449" s="150"/>
      <c r="E449" s="150"/>
      <c r="F449" s="150"/>
      <c r="G449" s="150"/>
      <c r="H449" s="150"/>
      <c r="I449" s="150"/>
      <c r="J449" s="150"/>
      <c r="K449" s="150"/>
      <c r="L449" s="151"/>
      <c r="M449" s="150"/>
      <c r="N449" s="166"/>
    </row>
    <row r="450" spans="2:14">
      <c r="B450" s="165"/>
      <c r="C450" s="160" t="s">
        <v>14</v>
      </c>
      <c r="D450" s="150"/>
      <c r="E450" s="150"/>
      <c r="F450" s="150"/>
      <c r="G450" s="374" t="s">
        <v>16</v>
      </c>
      <c r="H450" s="374"/>
      <c r="I450" s="374"/>
      <c r="J450" s="374"/>
      <c r="K450" s="374"/>
      <c r="L450" s="374"/>
      <c r="M450" s="150"/>
      <c r="N450" s="166"/>
    </row>
    <row r="451" spans="2:14">
      <c r="B451" s="165"/>
      <c r="C451" s="150"/>
      <c r="D451" s="150"/>
      <c r="E451" s="150"/>
      <c r="F451" s="150"/>
      <c r="G451" s="374"/>
      <c r="H451" s="374"/>
      <c r="I451" s="374"/>
      <c r="J451" s="374"/>
      <c r="K451" s="374"/>
      <c r="L451" s="374"/>
      <c r="M451" s="150"/>
      <c r="N451" s="166"/>
    </row>
    <row r="452" spans="2:14" ht="15" customHeight="1">
      <c r="B452" s="165"/>
      <c r="C452" s="150" t="s">
        <v>15</v>
      </c>
      <c r="D452" s="372"/>
      <c r="E452" s="372"/>
      <c r="F452" s="150"/>
      <c r="G452" s="375"/>
      <c r="H452" s="375"/>
      <c r="I452" s="375"/>
      <c r="J452" s="375"/>
      <c r="K452" s="375"/>
      <c r="L452" s="375"/>
      <c r="M452" s="150"/>
      <c r="N452" s="166"/>
    </row>
    <row r="453" spans="2:14" ht="13.5" thickBot="1">
      <c r="B453" s="168"/>
      <c r="C453" s="169"/>
      <c r="D453" s="169"/>
      <c r="E453" s="169"/>
      <c r="F453" s="169"/>
      <c r="G453" s="169"/>
      <c r="H453" s="169"/>
      <c r="I453" s="169"/>
      <c r="J453" s="169"/>
      <c r="K453" s="169"/>
      <c r="L453" s="170"/>
      <c r="M453" s="169"/>
      <c r="N453" s="171"/>
    </row>
    <row r="454" spans="2:14" ht="3.75" customHeight="1" thickBot="1"/>
    <row r="455" spans="2:14" ht="5.25" customHeight="1">
      <c r="B455" s="161"/>
      <c r="C455" s="162"/>
      <c r="D455" s="162"/>
      <c r="E455" s="162"/>
      <c r="F455" s="162"/>
      <c r="G455" s="162"/>
      <c r="H455" s="162"/>
      <c r="I455" s="162"/>
      <c r="J455" s="162"/>
      <c r="K455" s="162"/>
      <c r="L455" s="163"/>
      <c r="M455" s="162"/>
      <c r="N455" s="164"/>
    </row>
    <row r="456" spans="2:14">
      <c r="B456" s="165"/>
      <c r="C456" s="159" t="s">
        <v>28</v>
      </c>
      <c r="D456" s="150"/>
      <c r="E456" s="150"/>
      <c r="F456" s="150"/>
      <c r="G456" s="150"/>
      <c r="H456" s="150"/>
      <c r="I456" s="150"/>
      <c r="J456" s="150"/>
      <c r="K456" s="150"/>
      <c r="L456" s="151">
        <v>130</v>
      </c>
      <c r="M456" s="150"/>
      <c r="N456" s="166"/>
    </row>
    <row r="457" spans="2:14">
      <c r="B457" s="165"/>
      <c r="C457" s="159" t="s">
        <v>27</v>
      </c>
      <c r="D457" s="150"/>
      <c r="E457" s="150"/>
      <c r="F457" s="150"/>
      <c r="G457" s="172" t="s">
        <v>29</v>
      </c>
      <c r="H457" s="371">
        <f ca="1">TODAY()</f>
        <v>40814</v>
      </c>
      <c r="I457" s="371"/>
      <c r="J457" s="371"/>
      <c r="K457" s="150"/>
      <c r="L457" s="151"/>
      <c r="M457" s="150"/>
      <c r="N457" s="166"/>
    </row>
    <row r="458" spans="2:14">
      <c r="B458" s="165"/>
      <c r="C458" s="150"/>
      <c r="D458" s="150"/>
      <c r="E458" s="150"/>
      <c r="F458" s="150"/>
      <c r="G458" s="150"/>
      <c r="H458" s="150"/>
      <c r="I458" s="150"/>
      <c r="J458" s="150"/>
      <c r="K458" s="150"/>
      <c r="L458" s="151"/>
      <c r="M458" s="150"/>
      <c r="N458" s="166"/>
    </row>
    <row r="459" spans="2:14" ht="13.5" thickBot="1">
      <c r="B459" s="165"/>
      <c r="C459" s="150" t="s">
        <v>8</v>
      </c>
      <c r="D459" s="150"/>
      <c r="E459" s="150"/>
      <c r="F459" s="150"/>
      <c r="G459" s="150"/>
      <c r="H459" s="150"/>
      <c r="I459" s="150"/>
      <c r="J459" s="150"/>
      <c r="K459" s="150"/>
      <c r="L459" s="151"/>
      <c r="M459" s="150"/>
      <c r="N459" s="166"/>
    </row>
    <row r="460" spans="2:14" ht="13.5" thickBot="1">
      <c r="B460" s="165"/>
      <c r="C460" s="150" t="s">
        <v>9</v>
      </c>
      <c r="D460" s="372">
        <f>'6th'!B38</f>
        <v>0</v>
      </c>
      <c r="E460" s="372"/>
      <c r="F460" s="372"/>
      <c r="G460" s="372"/>
      <c r="H460" s="372"/>
      <c r="I460" s="372"/>
      <c r="J460" s="150" t="s">
        <v>10</v>
      </c>
      <c r="K460" s="150"/>
      <c r="L460" s="152">
        <f>'6th'!P38</f>
        <v>0</v>
      </c>
      <c r="M460" s="150"/>
      <c r="N460" s="166"/>
    </row>
    <row r="461" spans="2:14" ht="8.25" customHeight="1">
      <c r="B461" s="165"/>
      <c r="C461" s="150"/>
      <c r="D461" s="150"/>
      <c r="E461" s="150"/>
      <c r="F461" s="150"/>
      <c r="G461" s="150"/>
      <c r="H461" s="150"/>
      <c r="I461" s="150"/>
      <c r="J461" s="150"/>
      <c r="K461" s="150"/>
      <c r="L461" s="151"/>
      <c r="M461" s="150"/>
      <c r="N461" s="166"/>
    </row>
    <row r="462" spans="2:14">
      <c r="B462" s="167"/>
      <c r="C462" s="153"/>
      <c r="D462" s="372" t="s">
        <v>43</v>
      </c>
      <c r="E462" s="372"/>
      <c r="F462" s="372"/>
      <c r="G462" s="372"/>
      <c r="H462" s="372"/>
      <c r="I462" s="372"/>
      <c r="J462" s="372"/>
      <c r="K462" s="150"/>
      <c r="L462" s="151" t="s">
        <v>11</v>
      </c>
      <c r="M462" s="150"/>
      <c r="N462" s="166"/>
    </row>
    <row r="463" spans="2:14">
      <c r="B463" s="165"/>
      <c r="C463" s="150"/>
      <c r="D463" s="150"/>
      <c r="E463" s="150"/>
      <c r="F463" s="150"/>
      <c r="G463" s="150"/>
      <c r="H463" s="150"/>
      <c r="I463" s="150"/>
      <c r="J463" s="150"/>
      <c r="K463" s="150"/>
      <c r="L463" s="151"/>
      <c r="M463" s="150"/>
      <c r="N463" s="166"/>
    </row>
    <row r="464" spans="2:14">
      <c r="B464" s="165"/>
      <c r="C464" s="160" t="s">
        <v>12</v>
      </c>
      <c r="D464" s="150"/>
      <c r="E464" s="150"/>
      <c r="F464" s="150"/>
      <c r="G464" s="150"/>
      <c r="H464" s="150"/>
      <c r="I464" s="150"/>
      <c r="J464" s="150"/>
      <c r="K464" s="150"/>
      <c r="L464" s="151"/>
      <c r="M464" s="150"/>
      <c r="N464" s="166"/>
    </row>
    <row r="465" spans="2:14">
      <c r="B465" s="165"/>
      <c r="C465" s="160" t="s">
        <v>13</v>
      </c>
      <c r="D465" s="150"/>
      <c r="E465" s="150"/>
      <c r="F465" s="150"/>
      <c r="G465" s="150"/>
      <c r="H465" s="150"/>
      <c r="I465" s="150"/>
      <c r="J465" s="150"/>
      <c r="K465" s="150"/>
      <c r="L465" s="151"/>
      <c r="M465" s="150"/>
      <c r="N465" s="166"/>
    </row>
    <row r="466" spans="2:14">
      <c r="B466" s="165"/>
      <c r="C466" s="160" t="s">
        <v>14</v>
      </c>
      <c r="D466" s="150"/>
      <c r="E466" s="150"/>
      <c r="F466" s="150"/>
      <c r="G466" s="374" t="s">
        <v>16</v>
      </c>
      <c r="H466" s="374"/>
      <c r="I466" s="374"/>
      <c r="J466" s="374"/>
      <c r="K466" s="374"/>
      <c r="L466" s="374"/>
      <c r="M466" s="150"/>
      <c r="N466" s="166"/>
    </row>
    <row r="467" spans="2:14">
      <c r="B467" s="165"/>
      <c r="C467" s="150"/>
      <c r="D467" s="150"/>
      <c r="E467" s="150"/>
      <c r="F467" s="150"/>
      <c r="G467" s="374"/>
      <c r="H467" s="374"/>
      <c r="I467" s="374"/>
      <c r="J467" s="374"/>
      <c r="K467" s="374"/>
      <c r="L467" s="374"/>
      <c r="M467" s="150"/>
      <c r="N467" s="166"/>
    </row>
    <row r="468" spans="2:14" ht="15" customHeight="1">
      <c r="B468" s="165"/>
      <c r="C468" s="150" t="s">
        <v>15</v>
      </c>
      <c r="D468" s="372"/>
      <c r="E468" s="372"/>
      <c r="F468" s="150"/>
      <c r="G468" s="375"/>
      <c r="H468" s="375"/>
      <c r="I468" s="375"/>
      <c r="J468" s="375"/>
      <c r="K468" s="375"/>
      <c r="L468" s="375"/>
      <c r="M468" s="150"/>
      <c r="N468" s="166"/>
    </row>
    <row r="469" spans="2:14" ht="13.5" thickBot="1">
      <c r="B469" s="168"/>
      <c r="C469" s="169"/>
      <c r="D469" s="169"/>
      <c r="E469" s="169"/>
      <c r="F469" s="169"/>
      <c r="G469" s="169"/>
      <c r="H469" s="169"/>
      <c r="I469" s="169"/>
      <c r="J469" s="169"/>
      <c r="K469" s="169"/>
      <c r="L469" s="170"/>
      <c r="M469" s="169"/>
      <c r="N469" s="171"/>
    </row>
    <row r="470" spans="2:14" ht="3.75" customHeight="1" thickBot="1"/>
    <row r="471" spans="2:14" ht="6" customHeight="1">
      <c r="B471" s="161"/>
      <c r="C471" s="162"/>
      <c r="D471" s="162"/>
      <c r="E471" s="162"/>
      <c r="F471" s="162"/>
      <c r="G471" s="162"/>
      <c r="H471" s="162"/>
      <c r="I471" s="162"/>
      <c r="J471" s="162"/>
      <c r="K471" s="162"/>
      <c r="L471" s="163"/>
      <c r="M471" s="162"/>
      <c r="N471" s="164"/>
    </row>
    <row r="472" spans="2:14">
      <c r="B472" s="165"/>
      <c r="C472" s="159" t="s">
        <v>28</v>
      </c>
      <c r="D472" s="150"/>
      <c r="E472" s="150"/>
      <c r="F472" s="150"/>
      <c r="G472" s="150"/>
      <c r="H472" s="150"/>
      <c r="I472" s="150"/>
      <c r="J472" s="150"/>
      <c r="K472" s="150"/>
      <c r="L472" s="151">
        <v>131</v>
      </c>
      <c r="M472" s="150"/>
      <c r="N472" s="166"/>
    </row>
    <row r="473" spans="2:14">
      <c r="B473" s="165"/>
      <c r="C473" s="159" t="s">
        <v>27</v>
      </c>
      <c r="D473" s="150"/>
      <c r="E473" s="150"/>
      <c r="F473" s="150"/>
      <c r="G473" s="172" t="s">
        <v>29</v>
      </c>
      <c r="H473" s="371">
        <f ca="1">TODAY()</f>
        <v>40814</v>
      </c>
      <c r="I473" s="371"/>
      <c r="J473" s="371"/>
      <c r="K473" s="150"/>
      <c r="L473" s="151"/>
      <c r="M473" s="150"/>
      <c r="N473" s="166"/>
    </row>
    <row r="474" spans="2:14" ht="6.75" customHeight="1">
      <c r="B474" s="165"/>
      <c r="C474" s="150"/>
      <c r="D474" s="150"/>
      <c r="E474" s="150"/>
      <c r="F474" s="150"/>
      <c r="G474" s="150"/>
      <c r="H474" s="150"/>
      <c r="I474" s="150"/>
      <c r="J474" s="150"/>
      <c r="K474" s="150"/>
      <c r="L474" s="151"/>
      <c r="M474" s="150"/>
      <c r="N474" s="166"/>
    </row>
    <row r="475" spans="2:14" ht="13.5" thickBot="1">
      <c r="B475" s="165"/>
      <c r="C475" s="150" t="s">
        <v>8</v>
      </c>
      <c r="D475" s="150"/>
      <c r="E475" s="150"/>
      <c r="F475" s="150"/>
      <c r="G475" s="150"/>
      <c r="H475" s="150"/>
      <c r="I475" s="150"/>
      <c r="J475" s="150"/>
      <c r="K475" s="150"/>
      <c r="L475" s="151"/>
      <c r="M475" s="150"/>
      <c r="N475" s="166"/>
    </row>
    <row r="476" spans="2:14" ht="13.5" thickBot="1">
      <c r="B476" s="165"/>
      <c r="C476" s="150" t="s">
        <v>9</v>
      </c>
      <c r="D476" s="372" t="str">
        <f>'6th'!B40</f>
        <v>Jefferies, Tyler</v>
      </c>
      <c r="E476" s="372"/>
      <c r="F476" s="372"/>
      <c r="G476" s="372"/>
      <c r="H476" s="372"/>
      <c r="I476" s="372"/>
      <c r="J476" s="150" t="s">
        <v>10</v>
      </c>
      <c r="K476" s="150"/>
      <c r="L476" s="152">
        <f>'6th'!P40</f>
        <v>4700</v>
      </c>
      <c r="M476" s="150"/>
      <c r="N476" s="166"/>
    </row>
    <row r="477" spans="2:14" ht="8.25" customHeight="1">
      <c r="B477" s="165"/>
      <c r="C477" s="150"/>
      <c r="D477" s="150"/>
      <c r="E477" s="150"/>
      <c r="F477" s="150"/>
      <c r="G477" s="150"/>
      <c r="H477" s="150"/>
      <c r="I477" s="150"/>
      <c r="J477" s="150"/>
      <c r="K477" s="150"/>
      <c r="L477" s="151"/>
      <c r="M477" s="150"/>
      <c r="N477" s="166"/>
    </row>
    <row r="478" spans="2:14">
      <c r="B478" s="167"/>
      <c r="C478" s="153"/>
      <c r="D478" s="372" t="s">
        <v>216</v>
      </c>
      <c r="E478" s="372"/>
      <c r="F478" s="372"/>
      <c r="G478" s="372"/>
      <c r="H478" s="372"/>
      <c r="I478" s="372"/>
      <c r="J478" s="372"/>
      <c r="K478" s="150"/>
      <c r="L478" s="151" t="s">
        <v>11</v>
      </c>
      <c r="M478" s="150"/>
      <c r="N478" s="166"/>
    </row>
    <row r="479" spans="2:14">
      <c r="B479" s="165"/>
      <c r="C479" s="150"/>
      <c r="D479" s="150"/>
      <c r="E479" s="150"/>
      <c r="F479" s="150"/>
      <c r="G479" s="150"/>
      <c r="H479" s="150"/>
      <c r="I479" s="150"/>
      <c r="J479" s="150"/>
      <c r="K479" s="150"/>
      <c r="L479" s="151"/>
      <c r="M479" s="150"/>
      <c r="N479" s="166"/>
    </row>
    <row r="480" spans="2:14">
      <c r="B480" s="165"/>
      <c r="C480" s="160" t="s">
        <v>12</v>
      </c>
      <c r="D480" s="150"/>
      <c r="E480" s="150"/>
      <c r="F480" s="150"/>
      <c r="G480" s="150"/>
      <c r="H480" s="150"/>
      <c r="I480" s="150"/>
      <c r="J480" s="150"/>
      <c r="K480" s="150"/>
      <c r="L480" s="151"/>
      <c r="M480" s="150"/>
      <c r="N480" s="166"/>
    </row>
    <row r="481" spans="2:14">
      <c r="B481" s="165"/>
      <c r="C481" s="160" t="s">
        <v>13</v>
      </c>
      <c r="D481" s="150"/>
      <c r="E481" s="150"/>
      <c r="F481" s="150"/>
      <c r="G481" s="150"/>
      <c r="H481" s="150"/>
      <c r="I481" s="150"/>
      <c r="J481" s="150"/>
      <c r="K481" s="150"/>
      <c r="L481" s="151"/>
      <c r="M481" s="150"/>
      <c r="N481" s="166"/>
    </row>
    <row r="482" spans="2:14">
      <c r="B482" s="165"/>
      <c r="C482" s="160" t="s">
        <v>14</v>
      </c>
      <c r="D482" s="150"/>
      <c r="E482" s="150"/>
      <c r="F482" s="150"/>
      <c r="G482" s="374" t="s">
        <v>16</v>
      </c>
      <c r="H482" s="374"/>
      <c r="I482" s="374"/>
      <c r="J482" s="374"/>
      <c r="K482" s="374"/>
      <c r="L482" s="374"/>
      <c r="M482" s="150"/>
      <c r="N482" s="166"/>
    </row>
    <row r="483" spans="2:14" ht="6.75" customHeight="1">
      <c r="B483" s="165"/>
      <c r="C483" s="150"/>
      <c r="D483" s="150"/>
      <c r="E483" s="150"/>
      <c r="F483" s="150"/>
      <c r="G483" s="374"/>
      <c r="H483" s="374"/>
      <c r="I483" s="374"/>
      <c r="J483" s="374"/>
      <c r="K483" s="374"/>
      <c r="L483" s="374"/>
      <c r="M483" s="150"/>
      <c r="N483" s="166"/>
    </row>
    <row r="484" spans="2:14" ht="15" customHeight="1">
      <c r="B484" s="165"/>
      <c r="C484" s="150" t="s">
        <v>15</v>
      </c>
      <c r="D484" s="372"/>
      <c r="E484" s="372"/>
      <c r="F484" s="150"/>
      <c r="G484" s="375"/>
      <c r="H484" s="375"/>
      <c r="I484" s="375"/>
      <c r="J484" s="375"/>
      <c r="K484" s="375"/>
      <c r="L484" s="375"/>
      <c r="M484" s="150"/>
      <c r="N484" s="166"/>
    </row>
    <row r="485" spans="2:14" ht="13.5" thickBot="1">
      <c r="B485" s="168"/>
      <c r="C485" s="169"/>
      <c r="D485" s="169"/>
      <c r="E485" s="169"/>
      <c r="F485" s="169"/>
      <c r="G485" s="169"/>
      <c r="H485" s="169"/>
      <c r="I485" s="169"/>
      <c r="J485" s="169"/>
      <c r="K485" s="169"/>
      <c r="L485" s="170"/>
      <c r="M485" s="169"/>
      <c r="N485" s="171"/>
    </row>
    <row r="486" spans="2:14" ht="9.75" customHeight="1" thickBot="1"/>
    <row r="487" spans="2:14" ht="5.25" customHeight="1">
      <c r="B487" s="161"/>
      <c r="C487" s="162"/>
      <c r="D487" s="162"/>
      <c r="E487" s="162"/>
      <c r="F487" s="162"/>
      <c r="G487" s="162"/>
      <c r="H487" s="162"/>
      <c r="I487" s="162"/>
      <c r="J487" s="162"/>
      <c r="K487" s="162"/>
      <c r="L487" s="163"/>
      <c r="M487" s="162"/>
      <c r="N487" s="164"/>
    </row>
    <row r="488" spans="2:14">
      <c r="B488" s="165"/>
      <c r="C488" s="159" t="s">
        <v>28</v>
      </c>
      <c r="D488" s="150"/>
      <c r="E488" s="150"/>
      <c r="F488" s="150"/>
      <c r="G488" s="150"/>
      <c r="H488" s="150"/>
      <c r="I488" s="150"/>
      <c r="J488" s="150"/>
      <c r="K488" s="150"/>
      <c r="L488" s="151">
        <v>132</v>
      </c>
      <c r="M488" s="150"/>
      <c r="N488" s="166"/>
    </row>
    <row r="489" spans="2:14">
      <c r="B489" s="165"/>
      <c r="C489" s="159" t="s">
        <v>27</v>
      </c>
      <c r="D489" s="150"/>
      <c r="E489" s="150"/>
      <c r="F489" s="150"/>
      <c r="G489" s="172" t="s">
        <v>29</v>
      </c>
      <c r="H489" s="371">
        <f ca="1">TODAY()</f>
        <v>40814</v>
      </c>
      <c r="I489" s="371"/>
      <c r="J489" s="371"/>
      <c r="K489" s="150"/>
      <c r="L489" s="151"/>
      <c r="M489" s="150"/>
      <c r="N489" s="166"/>
    </row>
    <row r="490" spans="2:14">
      <c r="B490" s="165"/>
      <c r="C490" s="150"/>
      <c r="D490" s="150"/>
      <c r="E490" s="150"/>
      <c r="F490" s="150"/>
      <c r="G490" s="150"/>
      <c r="H490" s="150"/>
      <c r="I490" s="150"/>
      <c r="J490" s="150"/>
      <c r="K490" s="150"/>
      <c r="L490" s="151"/>
      <c r="M490" s="150"/>
      <c r="N490" s="166"/>
    </row>
    <row r="491" spans="2:14" ht="13.5" thickBot="1">
      <c r="B491" s="165"/>
      <c r="C491" s="150" t="s">
        <v>8</v>
      </c>
      <c r="D491" s="150"/>
      <c r="E491" s="150"/>
      <c r="F491" s="150"/>
      <c r="G491" s="150"/>
      <c r="H491" s="150"/>
      <c r="I491" s="150"/>
      <c r="J491" s="150"/>
      <c r="K491" s="150"/>
      <c r="L491" s="151"/>
      <c r="M491" s="150"/>
      <c r="N491" s="166"/>
    </row>
    <row r="492" spans="2:14" ht="13.5" thickBot="1">
      <c r="B492" s="165"/>
      <c r="C492" s="150" t="s">
        <v>9</v>
      </c>
      <c r="D492" s="372">
        <f>'6th'!B41</f>
        <v>0</v>
      </c>
      <c r="E492" s="372"/>
      <c r="F492" s="372"/>
      <c r="G492" s="372"/>
      <c r="H492" s="372"/>
      <c r="I492" s="372"/>
      <c r="J492" s="150" t="s">
        <v>10</v>
      </c>
      <c r="K492" s="150"/>
      <c r="L492" s="152">
        <f>'6th'!P41</f>
        <v>0</v>
      </c>
      <c r="M492" s="150"/>
      <c r="N492" s="166"/>
    </row>
    <row r="493" spans="2:14" ht="9" customHeight="1">
      <c r="B493" s="165"/>
      <c r="C493" s="150"/>
      <c r="D493" s="150"/>
      <c r="E493" s="150"/>
      <c r="F493" s="150"/>
      <c r="G493" s="150"/>
      <c r="H493" s="150"/>
      <c r="I493" s="150"/>
      <c r="J493" s="150"/>
      <c r="K493" s="150"/>
      <c r="L493" s="151"/>
      <c r="M493" s="150"/>
      <c r="N493" s="166"/>
    </row>
    <row r="494" spans="2:14" ht="12" customHeight="1">
      <c r="B494" s="167"/>
      <c r="C494" s="153"/>
      <c r="D494" s="372" t="s">
        <v>67</v>
      </c>
      <c r="E494" s="372"/>
      <c r="F494" s="372"/>
      <c r="G494" s="372"/>
      <c r="H494" s="372"/>
      <c r="I494" s="372"/>
      <c r="J494" s="372"/>
      <c r="K494" s="150"/>
      <c r="L494" s="151" t="s">
        <v>11</v>
      </c>
      <c r="M494" s="150"/>
      <c r="N494" s="166"/>
    </row>
    <row r="495" spans="2:14" ht="7.5" customHeight="1">
      <c r="B495" s="165"/>
      <c r="C495" s="150"/>
      <c r="D495" s="150"/>
      <c r="E495" s="150"/>
      <c r="F495" s="150"/>
      <c r="G495" s="150"/>
      <c r="H495" s="150"/>
      <c r="I495" s="150"/>
      <c r="J495" s="150"/>
      <c r="K495" s="150"/>
      <c r="L495" s="151"/>
      <c r="M495" s="150"/>
      <c r="N495" s="166"/>
    </row>
    <row r="496" spans="2:14">
      <c r="B496" s="165"/>
      <c r="C496" s="160" t="s">
        <v>12</v>
      </c>
      <c r="D496" s="150"/>
      <c r="E496" s="150"/>
      <c r="F496" s="150"/>
      <c r="G496" s="150"/>
      <c r="H496" s="150"/>
      <c r="I496" s="150"/>
      <c r="J496" s="150"/>
      <c r="K496" s="150"/>
      <c r="L496" s="151"/>
      <c r="M496" s="150"/>
      <c r="N496" s="166"/>
    </row>
    <row r="497" spans="2:14">
      <c r="B497" s="165"/>
      <c r="C497" s="160" t="s">
        <v>13</v>
      </c>
      <c r="D497" s="150"/>
      <c r="E497" s="150"/>
      <c r="F497" s="150"/>
      <c r="G497" s="150"/>
      <c r="H497" s="150"/>
      <c r="I497" s="150"/>
      <c r="J497" s="150"/>
      <c r="K497" s="150"/>
      <c r="L497" s="151"/>
      <c r="M497" s="150"/>
      <c r="N497" s="166"/>
    </row>
    <row r="498" spans="2:14">
      <c r="B498" s="165"/>
      <c r="C498" s="160" t="s">
        <v>14</v>
      </c>
      <c r="D498" s="150"/>
      <c r="E498" s="150"/>
      <c r="F498" s="150"/>
      <c r="G498" s="374" t="s">
        <v>16</v>
      </c>
      <c r="H498" s="374"/>
      <c r="I498" s="374"/>
      <c r="J498" s="374"/>
      <c r="K498" s="374"/>
      <c r="L498" s="374"/>
      <c r="M498" s="150"/>
      <c r="N498" s="166"/>
    </row>
    <row r="499" spans="2:14">
      <c r="B499" s="165"/>
      <c r="C499" s="150"/>
      <c r="D499" s="150"/>
      <c r="E499" s="150"/>
      <c r="F499" s="150"/>
      <c r="G499" s="374"/>
      <c r="H499" s="374"/>
      <c r="I499" s="374"/>
      <c r="J499" s="374"/>
      <c r="K499" s="374"/>
      <c r="L499" s="374"/>
      <c r="M499" s="150"/>
      <c r="N499" s="166"/>
    </row>
    <row r="500" spans="2:14" ht="15" customHeight="1">
      <c r="B500" s="165"/>
      <c r="C500" s="150" t="s">
        <v>15</v>
      </c>
      <c r="D500" s="372"/>
      <c r="E500" s="372"/>
      <c r="F500" s="150"/>
      <c r="G500" s="375"/>
      <c r="H500" s="375"/>
      <c r="I500" s="375"/>
      <c r="J500" s="375"/>
      <c r="K500" s="375"/>
      <c r="L500" s="375"/>
      <c r="M500" s="150"/>
      <c r="N500" s="166"/>
    </row>
    <row r="501" spans="2:14" ht="13.5" thickBot="1">
      <c r="B501" s="168"/>
      <c r="C501" s="169"/>
      <c r="D501" s="169"/>
      <c r="E501" s="169"/>
      <c r="F501" s="169"/>
      <c r="G501" s="169"/>
      <c r="H501" s="169"/>
      <c r="I501" s="169"/>
      <c r="J501" s="169"/>
      <c r="K501" s="169"/>
      <c r="L501" s="170"/>
      <c r="M501" s="169"/>
      <c r="N501" s="171"/>
    </row>
    <row r="502" spans="2:14" ht="4.5" customHeight="1">
      <c r="B502" s="161"/>
      <c r="C502" s="162"/>
      <c r="D502" s="162"/>
      <c r="E502" s="162"/>
      <c r="F502" s="162"/>
      <c r="G502" s="162"/>
      <c r="H502" s="162"/>
      <c r="I502" s="162"/>
      <c r="J502" s="162"/>
      <c r="K502" s="162"/>
      <c r="L502" s="163"/>
      <c r="M502" s="162"/>
      <c r="N502" s="164"/>
    </row>
    <row r="503" spans="2:14">
      <c r="B503" s="165"/>
      <c r="C503" s="159" t="s">
        <v>28</v>
      </c>
      <c r="D503" s="150"/>
      <c r="E503" s="150"/>
      <c r="F503" s="150"/>
      <c r="G503" s="150"/>
      <c r="H503" s="150"/>
      <c r="I503" s="150"/>
      <c r="J503" s="150"/>
      <c r="K503" s="150"/>
      <c r="L503" s="151">
        <v>133</v>
      </c>
      <c r="M503" s="150"/>
      <c r="N503" s="166"/>
    </row>
    <row r="504" spans="2:14">
      <c r="B504" s="165"/>
      <c r="C504" s="159" t="s">
        <v>27</v>
      </c>
      <c r="D504" s="150"/>
      <c r="E504" s="150"/>
      <c r="F504" s="150"/>
      <c r="G504" s="172" t="s">
        <v>29</v>
      </c>
      <c r="H504" s="371">
        <f ca="1">TODAY()</f>
        <v>40814</v>
      </c>
      <c r="I504" s="371"/>
      <c r="J504" s="371"/>
      <c r="K504" s="150"/>
      <c r="L504" s="151"/>
      <c r="M504" s="150"/>
      <c r="N504" s="166"/>
    </row>
    <row r="505" spans="2:14">
      <c r="B505" s="165"/>
      <c r="C505" s="150"/>
      <c r="D505" s="150"/>
      <c r="E505" s="150"/>
      <c r="F505" s="150"/>
      <c r="G505" s="150"/>
      <c r="H505" s="150"/>
      <c r="I505" s="150"/>
      <c r="J505" s="150"/>
      <c r="K505" s="150"/>
      <c r="L505" s="151"/>
      <c r="M505" s="150"/>
      <c r="N505" s="166"/>
    </row>
    <row r="506" spans="2:14" ht="13.5" thickBot="1">
      <c r="B506" s="165"/>
      <c r="C506" s="150" t="s">
        <v>8</v>
      </c>
      <c r="D506" s="150"/>
      <c r="E506" s="150"/>
      <c r="F506" s="150"/>
      <c r="G506" s="150"/>
      <c r="H506" s="150"/>
      <c r="I506" s="150"/>
      <c r="J506" s="150"/>
      <c r="K506" s="150"/>
      <c r="L506" s="151"/>
      <c r="M506" s="150"/>
      <c r="N506" s="166"/>
    </row>
    <row r="507" spans="2:14" ht="13.5" thickBot="1">
      <c r="B507" s="165"/>
      <c r="C507" s="150" t="s">
        <v>9</v>
      </c>
      <c r="D507" s="372" t="str">
        <f>'6th'!B42</f>
        <v>Guevara, Kaylie</v>
      </c>
      <c r="E507" s="372"/>
      <c r="F507" s="372"/>
      <c r="G507" s="372"/>
      <c r="H507" s="372"/>
      <c r="I507" s="372"/>
      <c r="J507" s="150" t="s">
        <v>10</v>
      </c>
      <c r="K507" s="150"/>
      <c r="L507" s="152">
        <f>'6th'!P42</f>
        <v>4700</v>
      </c>
      <c r="M507" s="150"/>
      <c r="N507" s="166"/>
    </row>
    <row r="508" spans="2:14">
      <c r="B508" s="165"/>
      <c r="C508" s="150"/>
      <c r="D508" s="150"/>
      <c r="E508" s="150"/>
      <c r="F508" s="150"/>
      <c r="G508" s="150"/>
      <c r="H508" s="150"/>
      <c r="I508" s="150"/>
      <c r="J508" s="150"/>
      <c r="K508" s="150"/>
      <c r="L508" s="151"/>
      <c r="M508" s="150"/>
      <c r="N508" s="166"/>
    </row>
    <row r="509" spans="2:14">
      <c r="B509" s="167"/>
      <c r="C509" s="153"/>
      <c r="D509" s="372" t="s">
        <v>216</v>
      </c>
      <c r="E509" s="372"/>
      <c r="F509" s="372"/>
      <c r="G509" s="372"/>
      <c r="H509" s="372"/>
      <c r="I509" s="372"/>
      <c r="J509" s="372"/>
      <c r="K509" s="150"/>
      <c r="L509" s="151" t="s">
        <v>11</v>
      </c>
      <c r="M509" s="150"/>
      <c r="N509" s="166"/>
    </row>
    <row r="510" spans="2:14">
      <c r="B510" s="165"/>
      <c r="C510" s="150"/>
      <c r="D510" s="150"/>
      <c r="E510" s="150"/>
      <c r="F510" s="150"/>
      <c r="G510" s="150"/>
      <c r="H510" s="150"/>
      <c r="I510" s="150"/>
      <c r="J510" s="150"/>
      <c r="K510" s="150"/>
      <c r="L510" s="151"/>
      <c r="M510" s="150"/>
      <c r="N510" s="166"/>
    </row>
    <row r="511" spans="2:14">
      <c r="B511" s="165"/>
      <c r="C511" s="160" t="s">
        <v>12</v>
      </c>
      <c r="D511" s="150"/>
      <c r="E511" s="150"/>
      <c r="F511" s="150"/>
      <c r="G511" s="150"/>
      <c r="H511" s="150"/>
      <c r="I511" s="150"/>
      <c r="J511" s="150"/>
      <c r="K511" s="150"/>
      <c r="L511" s="151"/>
      <c r="M511" s="150"/>
      <c r="N511" s="166"/>
    </row>
    <row r="512" spans="2:14">
      <c r="B512" s="165"/>
      <c r="C512" s="160" t="s">
        <v>13</v>
      </c>
      <c r="D512" s="150"/>
      <c r="E512" s="150"/>
      <c r="F512" s="150"/>
      <c r="G512" s="150"/>
      <c r="H512" s="150"/>
      <c r="I512" s="150"/>
      <c r="J512" s="150"/>
      <c r="K512" s="150"/>
      <c r="L512" s="151"/>
      <c r="M512" s="150"/>
      <c r="N512" s="166"/>
    </row>
    <row r="513" spans="2:14">
      <c r="B513" s="165"/>
      <c r="C513" s="160" t="s">
        <v>14</v>
      </c>
      <c r="D513" s="150"/>
      <c r="E513" s="150"/>
      <c r="F513" s="150"/>
      <c r="G513" s="374" t="s">
        <v>16</v>
      </c>
      <c r="H513" s="374"/>
      <c r="I513" s="374"/>
      <c r="J513" s="374"/>
      <c r="K513" s="374"/>
      <c r="L513" s="374"/>
      <c r="M513" s="150"/>
      <c r="N513" s="166"/>
    </row>
    <row r="514" spans="2:14">
      <c r="B514" s="165"/>
      <c r="C514" s="150"/>
      <c r="D514" s="150"/>
      <c r="E514" s="150"/>
      <c r="F514" s="150"/>
      <c r="G514" s="374"/>
      <c r="H514" s="374"/>
      <c r="I514" s="374"/>
      <c r="J514" s="374"/>
      <c r="K514" s="374"/>
      <c r="L514" s="374"/>
      <c r="M514" s="150"/>
      <c r="N514" s="166"/>
    </row>
    <row r="515" spans="2:14" ht="15" customHeight="1">
      <c r="B515" s="165"/>
      <c r="C515" s="150" t="s">
        <v>15</v>
      </c>
      <c r="D515" s="372"/>
      <c r="E515" s="372"/>
      <c r="F515" s="150"/>
      <c r="G515" s="375"/>
      <c r="H515" s="375"/>
      <c r="I515" s="375"/>
      <c r="J515" s="375"/>
      <c r="K515" s="375"/>
      <c r="L515" s="375"/>
      <c r="M515" s="150"/>
      <c r="N515" s="166"/>
    </row>
    <row r="516" spans="2:14" ht="13.5" thickBot="1">
      <c r="B516" s="168"/>
      <c r="C516" s="169"/>
      <c r="D516" s="169"/>
      <c r="E516" s="169"/>
      <c r="F516" s="169"/>
      <c r="G516" s="169"/>
      <c r="H516" s="169"/>
      <c r="I516" s="169"/>
      <c r="J516" s="169"/>
      <c r="K516" s="169"/>
      <c r="L516" s="170"/>
      <c r="M516" s="169"/>
      <c r="N516" s="171"/>
    </row>
    <row r="517" spans="2:14" ht="4.5" customHeight="1" thickBot="1"/>
    <row r="518" spans="2:14" ht="6" customHeight="1">
      <c r="B518" s="161"/>
      <c r="C518" s="162"/>
      <c r="D518" s="162"/>
      <c r="E518" s="162"/>
      <c r="F518" s="162"/>
      <c r="G518" s="162"/>
      <c r="H518" s="162"/>
      <c r="I518" s="162"/>
      <c r="J518" s="162"/>
      <c r="K518" s="162"/>
      <c r="L518" s="163"/>
      <c r="M518" s="162"/>
      <c r="N518" s="164"/>
    </row>
    <row r="519" spans="2:14">
      <c r="B519" s="165"/>
      <c r="C519" s="159" t="s">
        <v>28</v>
      </c>
      <c r="D519" s="150"/>
      <c r="E519" s="150"/>
      <c r="F519" s="150"/>
      <c r="G519" s="150"/>
      <c r="H519" s="150"/>
      <c r="I519" s="150"/>
      <c r="J519" s="150"/>
      <c r="K519" s="150"/>
      <c r="L519" s="151">
        <v>134</v>
      </c>
      <c r="M519" s="150"/>
      <c r="N519" s="166"/>
    </row>
    <row r="520" spans="2:14">
      <c r="B520" s="165"/>
      <c r="C520" s="159" t="s">
        <v>27</v>
      </c>
      <c r="D520" s="150"/>
      <c r="E520" s="150"/>
      <c r="F520" s="150"/>
      <c r="G520" s="172" t="s">
        <v>29</v>
      </c>
      <c r="H520" s="371">
        <f ca="1">TODAY()</f>
        <v>40814</v>
      </c>
      <c r="I520" s="371"/>
      <c r="J520" s="371"/>
      <c r="K520" s="150"/>
      <c r="L520" s="151"/>
      <c r="M520" s="150"/>
      <c r="N520" s="166"/>
    </row>
    <row r="521" spans="2:14">
      <c r="B521" s="165"/>
      <c r="C521" s="150"/>
      <c r="D521" s="150"/>
      <c r="E521" s="150"/>
      <c r="F521" s="150"/>
      <c r="G521" s="150"/>
      <c r="H521" s="150"/>
      <c r="I521" s="150"/>
      <c r="J521" s="150"/>
      <c r="K521" s="150"/>
      <c r="L521" s="151"/>
      <c r="M521" s="150"/>
      <c r="N521" s="166"/>
    </row>
    <row r="522" spans="2:14" ht="13.5" thickBot="1">
      <c r="B522" s="165"/>
      <c r="C522" s="150" t="s">
        <v>8</v>
      </c>
      <c r="D522" s="150"/>
      <c r="E522" s="150"/>
      <c r="F522" s="150"/>
      <c r="G522" s="150"/>
      <c r="H522" s="150"/>
      <c r="I522" s="150"/>
      <c r="J522" s="150"/>
      <c r="K522" s="150"/>
      <c r="L522" s="151"/>
      <c r="M522" s="150"/>
      <c r="N522" s="166"/>
    </row>
    <row r="523" spans="2:14" ht="13.5" thickBot="1">
      <c r="B523" s="165"/>
      <c r="C523" s="150" t="s">
        <v>9</v>
      </c>
      <c r="D523" s="372" t="str">
        <f>'6th'!B43</f>
        <v>Anderson, Zane</v>
      </c>
      <c r="E523" s="372"/>
      <c r="F523" s="372"/>
      <c r="G523" s="372"/>
      <c r="H523" s="372"/>
      <c r="I523" s="372"/>
      <c r="J523" s="150" t="s">
        <v>10</v>
      </c>
      <c r="K523" s="150"/>
      <c r="L523" s="152">
        <f>'6th'!P43</f>
        <v>4700</v>
      </c>
      <c r="M523" s="150"/>
      <c r="N523" s="166"/>
    </row>
    <row r="524" spans="2:14">
      <c r="B524" s="165"/>
      <c r="C524" s="150"/>
      <c r="D524" s="150"/>
      <c r="E524" s="150"/>
      <c r="F524" s="150"/>
      <c r="G524" s="150"/>
      <c r="H524" s="150"/>
      <c r="I524" s="150"/>
      <c r="J524" s="150"/>
      <c r="K524" s="150"/>
      <c r="L524" s="151"/>
      <c r="M524" s="150"/>
      <c r="N524" s="166"/>
    </row>
    <row r="525" spans="2:14">
      <c r="B525" s="167"/>
      <c r="C525" s="153"/>
      <c r="D525" s="372" t="s">
        <v>216</v>
      </c>
      <c r="E525" s="372"/>
      <c r="F525" s="372"/>
      <c r="G525" s="372"/>
      <c r="H525" s="372"/>
      <c r="I525" s="372"/>
      <c r="J525" s="372"/>
      <c r="K525" s="150"/>
      <c r="L525" s="151" t="s">
        <v>11</v>
      </c>
      <c r="M525" s="150"/>
      <c r="N525" s="166"/>
    </row>
    <row r="526" spans="2:14">
      <c r="B526" s="165"/>
      <c r="C526" s="150"/>
      <c r="D526" s="150"/>
      <c r="E526" s="150"/>
      <c r="F526" s="150"/>
      <c r="G526" s="150"/>
      <c r="H526" s="150"/>
      <c r="I526" s="150"/>
      <c r="J526" s="150"/>
      <c r="K526" s="150"/>
      <c r="L526" s="151"/>
      <c r="M526" s="150"/>
      <c r="N526" s="166"/>
    </row>
    <row r="527" spans="2:14">
      <c r="B527" s="165"/>
      <c r="C527" s="160" t="s">
        <v>12</v>
      </c>
      <c r="D527" s="150"/>
      <c r="E527" s="150"/>
      <c r="F527" s="150"/>
      <c r="G527" s="150"/>
      <c r="H527" s="150"/>
      <c r="I527" s="150"/>
      <c r="J527" s="150"/>
      <c r="K527" s="150"/>
      <c r="L527" s="151"/>
      <c r="M527" s="150"/>
      <c r="N527" s="166"/>
    </row>
    <row r="528" spans="2:14">
      <c r="B528" s="165"/>
      <c r="C528" s="160" t="s">
        <v>13</v>
      </c>
      <c r="D528" s="150"/>
      <c r="E528" s="150"/>
      <c r="F528" s="150"/>
      <c r="G528" s="150"/>
      <c r="H528" s="150"/>
      <c r="I528" s="150"/>
      <c r="J528" s="150"/>
      <c r="K528" s="150"/>
      <c r="L528" s="151"/>
      <c r="M528" s="150"/>
      <c r="N528" s="166"/>
    </row>
    <row r="529" spans="2:14">
      <c r="B529" s="165"/>
      <c r="C529" s="160" t="s">
        <v>14</v>
      </c>
      <c r="D529" s="150"/>
      <c r="E529" s="150"/>
      <c r="F529" s="150"/>
      <c r="G529" s="374" t="s">
        <v>16</v>
      </c>
      <c r="H529" s="374"/>
      <c r="I529" s="374"/>
      <c r="J529" s="374"/>
      <c r="K529" s="374"/>
      <c r="L529" s="374"/>
      <c r="M529" s="150"/>
      <c r="N529" s="166"/>
    </row>
    <row r="530" spans="2:14">
      <c r="B530" s="165"/>
      <c r="C530" s="150"/>
      <c r="D530" s="150"/>
      <c r="E530" s="150"/>
      <c r="F530" s="150"/>
      <c r="G530" s="374"/>
      <c r="H530" s="374"/>
      <c r="I530" s="374"/>
      <c r="J530" s="374"/>
      <c r="K530" s="374"/>
      <c r="L530" s="374"/>
      <c r="M530" s="150"/>
      <c r="N530" s="166"/>
    </row>
    <row r="531" spans="2:14" ht="15" customHeight="1">
      <c r="B531" s="165"/>
      <c r="C531" s="150" t="s">
        <v>15</v>
      </c>
      <c r="D531" s="372"/>
      <c r="E531" s="372"/>
      <c r="F531" s="150"/>
      <c r="G531" s="375"/>
      <c r="H531" s="375"/>
      <c r="I531" s="375"/>
      <c r="J531" s="375"/>
      <c r="K531" s="375"/>
      <c r="L531" s="375"/>
      <c r="M531" s="150"/>
      <c r="N531" s="166"/>
    </row>
    <row r="532" spans="2:14" ht="6.75" customHeight="1" thickBot="1">
      <c r="B532" s="168"/>
      <c r="C532" s="169"/>
      <c r="D532" s="169"/>
      <c r="E532" s="169"/>
      <c r="F532" s="169"/>
      <c r="G532" s="169"/>
      <c r="H532" s="169"/>
      <c r="I532" s="169"/>
      <c r="J532" s="169"/>
      <c r="K532" s="169"/>
      <c r="L532" s="170"/>
      <c r="M532" s="169"/>
      <c r="N532" s="171"/>
    </row>
    <row r="533" spans="2:14" ht="7.5" customHeight="1" thickBot="1"/>
    <row r="534" spans="2:14" ht="6" customHeight="1">
      <c r="B534" s="161"/>
      <c r="C534" s="162"/>
      <c r="D534" s="162"/>
      <c r="E534" s="162"/>
      <c r="F534" s="162"/>
      <c r="G534" s="162"/>
      <c r="H534" s="162"/>
      <c r="I534" s="162"/>
      <c r="J534" s="162"/>
      <c r="K534" s="162"/>
      <c r="L534" s="163"/>
      <c r="M534" s="162"/>
      <c r="N534" s="164"/>
    </row>
    <row r="535" spans="2:14">
      <c r="B535" s="165"/>
      <c r="C535" s="159" t="s">
        <v>28</v>
      </c>
      <c r="D535" s="150"/>
      <c r="E535" s="150"/>
      <c r="F535" s="150"/>
      <c r="G535" s="150"/>
      <c r="H535" s="150"/>
      <c r="I535" s="150"/>
      <c r="J535" s="150"/>
      <c r="K535" s="150"/>
      <c r="L535" s="151">
        <v>135</v>
      </c>
      <c r="M535" s="150"/>
      <c r="N535" s="166"/>
    </row>
    <row r="536" spans="2:14">
      <c r="B536" s="165"/>
      <c r="C536" s="159" t="s">
        <v>27</v>
      </c>
      <c r="D536" s="150"/>
      <c r="E536" s="150"/>
      <c r="F536" s="150"/>
      <c r="G536" s="172" t="s">
        <v>29</v>
      </c>
      <c r="H536" s="371">
        <f ca="1">TODAY()</f>
        <v>40814</v>
      </c>
      <c r="I536" s="371"/>
      <c r="J536" s="371"/>
      <c r="K536" s="150"/>
      <c r="L536" s="151"/>
      <c r="M536" s="150"/>
      <c r="N536" s="166"/>
    </row>
    <row r="537" spans="2:14">
      <c r="B537" s="165"/>
      <c r="C537" s="150"/>
      <c r="D537" s="150"/>
      <c r="E537" s="150"/>
      <c r="F537" s="150"/>
      <c r="G537" s="150"/>
      <c r="H537" s="150"/>
      <c r="I537" s="150"/>
      <c r="J537" s="150"/>
      <c r="K537" s="150"/>
      <c r="L537" s="151"/>
      <c r="M537" s="150"/>
      <c r="N537" s="166"/>
    </row>
    <row r="538" spans="2:14" ht="13.5" thickBot="1">
      <c r="B538" s="165"/>
      <c r="C538" s="150" t="s">
        <v>8</v>
      </c>
      <c r="D538" s="150"/>
      <c r="E538" s="150"/>
      <c r="F538" s="150"/>
      <c r="G538" s="150"/>
      <c r="H538" s="150"/>
      <c r="I538" s="150"/>
      <c r="J538" s="150"/>
      <c r="K538" s="150"/>
      <c r="L538" s="151"/>
      <c r="M538" s="150"/>
      <c r="N538" s="166"/>
    </row>
    <row r="539" spans="2:14" ht="13.5" thickBot="1">
      <c r="B539" s="165"/>
      <c r="C539" s="150" t="s">
        <v>9</v>
      </c>
      <c r="D539" s="372" t="str">
        <f>'6th'!B44</f>
        <v>Ballard, Linzie</v>
      </c>
      <c r="E539" s="372"/>
      <c r="F539" s="372"/>
      <c r="G539" s="372"/>
      <c r="H539" s="372"/>
      <c r="I539" s="372"/>
      <c r="J539" s="150" t="s">
        <v>10</v>
      </c>
      <c r="K539" s="150"/>
      <c r="L539" s="152">
        <f>'6th'!P44</f>
        <v>4700</v>
      </c>
      <c r="M539" s="150"/>
      <c r="N539" s="166"/>
    </row>
    <row r="540" spans="2:14">
      <c r="B540" s="165"/>
      <c r="C540" s="150"/>
      <c r="D540" s="150"/>
      <c r="E540" s="150"/>
      <c r="F540" s="150"/>
      <c r="G540" s="150"/>
      <c r="H540" s="150"/>
      <c r="I540" s="150"/>
      <c r="J540" s="150"/>
      <c r="K540" s="150"/>
      <c r="L540" s="151"/>
      <c r="M540" s="150"/>
      <c r="N540" s="166"/>
    </row>
    <row r="541" spans="2:14">
      <c r="B541" s="167"/>
      <c r="C541" s="153"/>
      <c r="D541" s="372" t="s">
        <v>216</v>
      </c>
      <c r="E541" s="372"/>
      <c r="F541" s="372"/>
      <c r="G541" s="372"/>
      <c r="H541" s="372"/>
      <c r="I541" s="372"/>
      <c r="J541" s="372"/>
      <c r="K541" s="150"/>
      <c r="L541" s="151" t="s">
        <v>11</v>
      </c>
      <c r="M541" s="150"/>
      <c r="N541" s="166"/>
    </row>
    <row r="542" spans="2:14">
      <c r="B542" s="165"/>
      <c r="C542" s="150"/>
      <c r="D542" s="150"/>
      <c r="E542" s="150"/>
      <c r="F542" s="150"/>
      <c r="G542" s="150"/>
      <c r="H542" s="150"/>
      <c r="I542" s="150"/>
      <c r="J542" s="150"/>
      <c r="K542" s="150"/>
      <c r="L542" s="151"/>
      <c r="M542" s="150"/>
      <c r="N542" s="166"/>
    </row>
    <row r="543" spans="2:14">
      <c r="B543" s="165"/>
      <c r="C543" s="160" t="s">
        <v>12</v>
      </c>
      <c r="D543" s="150"/>
      <c r="E543" s="150"/>
      <c r="F543" s="150"/>
      <c r="G543" s="150"/>
      <c r="H543" s="150"/>
      <c r="I543" s="150"/>
      <c r="J543" s="150"/>
      <c r="K543" s="150"/>
      <c r="L543" s="151"/>
      <c r="M543" s="150"/>
      <c r="N543" s="166"/>
    </row>
    <row r="544" spans="2:14">
      <c r="B544" s="165"/>
      <c r="C544" s="160" t="s">
        <v>13</v>
      </c>
      <c r="D544" s="150"/>
      <c r="E544" s="150"/>
      <c r="F544" s="150"/>
      <c r="G544" s="150"/>
      <c r="H544" s="150"/>
      <c r="I544" s="150"/>
      <c r="J544" s="150"/>
      <c r="K544" s="150"/>
      <c r="L544" s="151"/>
      <c r="M544" s="150"/>
      <c r="N544" s="166"/>
    </row>
    <row r="545" spans="2:14">
      <c r="B545" s="165"/>
      <c r="C545" s="160" t="s">
        <v>14</v>
      </c>
      <c r="D545" s="150"/>
      <c r="E545" s="150"/>
      <c r="F545" s="150"/>
      <c r="G545" s="374" t="s">
        <v>16</v>
      </c>
      <c r="H545" s="374"/>
      <c r="I545" s="374"/>
      <c r="J545" s="374"/>
      <c r="K545" s="374"/>
      <c r="L545" s="374"/>
      <c r="M545" s="150"/>
      <c r="N545" s="166"/>
    </row>
    <row r="546" spans="2:14" ht="7.5" customHeight="1">
      <c r="B546" s="165"/>
      <c r="C546" s="150"/>
      <c r="D546" s="150"/>
      <c r="E546" s="150"/>
      <c r="F546" s="150"/>
      <c r="G546" s="374"/>
      <c r="H546" s="374"/>
      <c r="I546" s="374"/>
      <c r="J546" s="374"/>
      <c r="K546" s="374"/>
      <c r="L546" s="374"/>
      <c r="M546" s="150"/>
      <c r="N546" s="166"/>
    </row>
    <row r="547" spans="2:14" ht="15" customHeight="1">
      <c r="B547" s="165"/>
      <c r="C547" s="150" t="s">
        <v>15</v>
      </c>
      <c r="D547" s="372"/>
      <c r="E547" s="372"/>
      <c r="F547" s="150"/>
      <c r="G547" s="375"/>
      <c r="H547" s="375"/>
      <c r="I547" s="375"/>
      <c r="J547" s="375"/>
      <c r="K547" s="375"/>
      <c r="L547" s="375"/>
      <c r="M547" s="150"/>
      <c r="N547" s="166"/>
    </row>
    <row r="548" spans="2:14" ht="13.5" thickBot="1">
      <c r="B548" s="168"/>
      <c r="C548" s="169"/>
      <c r="D548" s="169"/>
      <c r="E548" s="169"/>
      <c r="F548" s="169"/>
      <c r="G548" s="169"/>
      <c r="H548" s="169"/>
      <c r="I548" s="169"/>
      <c r="J548" s="169"/>
      <c r="K548" s="169"/>
      <c r="L548" s="170"/>
      <c r="M548" s="169"/>
      <c r="N548" s="171"/>
    </row>
    <row r="549" spans="2:14" ht="4.5" customHeight="1"/>
    <row r="550" spans="2:14" ht="4.5" customHeight="1" thickBot="1">
      <c r="B550" s="145"/>
      <c r="C550" s="146"/>
      <c r="D550" s="146"/>
      <c r="E550" s="146"/>
      <c r="F550" s="146"/>
      <c r="G550" s="146"/>
      <c r="H550" s="146"/>
      <c r="I550" s="146"/>
      <c r="J550" s="146"/>
      <c r="K550" s="146"/>
      <c r="L550" s="147"/>
      <c r="M550" s="146"/>
      <c r="N550" s="148"/>
    </row>
    <row r="551" spans="2:14">
      <c r="B551" s="161"/>
      <c r="C551" s="175" t="s">
        <v>28</v>
      </c>
      <c r="D551" s="162"/>
      <c r="E551" s="162"/>
      <c r="F551" s="162"/>
      <c r="G551" s="162"/>
      <c r="H551" s="162"/>
      <c r="I551" s="162"/>
      <c r="J551" s="162"/>
      <c r="K551" s="162"/>
      <c r="L551" s="163">
        <v>136</v>
      </c>
      <c r="M551" s="162"/>
      <c r="N551" s="164"/>
    </row>
    <row r="552" spans="2:14">
      <c r="B552" s="165"/>
      <c r="C552" s="159" t="s">
        <v>27</v>
      </c>
      <c r="D552" s="150"/>
      <c r="E552" s="150"/>
      <c r="F552" s="150"/>
      <c r="G552" s="172" t="s">
        <v>29</v>
      </c>
      <c r="H552" s="371">
        <f ca="1">TODAY()</f>
        <v>40814</v>
      </c>
      <c r="I552" s="371"/>
      <c r="J552" s="371"/>
      <c r="K552" s="150"/>
      <c r="L552" s="151"/>
      <c r="M552" s="150"/>
      <c r="N552" s="166"/>
    </row>
    <row r="553" spans="2:14" ht="6.75" customHeight="1">
      <c r="B553" s="165"/>
      <c r="C553" s="150"/>
      <c r="D553" s="150"/>
      <c r="E553" s="150"/>
      <c r="F553" s="150"/>
      <c r="G553" s="150"/>
      <c r="H553" s="150"/>
      <c r="I553" s="150"/>
      <c r="J553" s="150"/>
      <c r="K553" s="150"/>
      <c r="L553" s="151"/>
      <c r="M553" s="150"/>
      <c r="N553" s="166"/>
    </row>
    <row r="554" spans="2:14" ht="13.5" thickBot="1">
      <c r="B554" s="165"/>
      <c r="C554" s="150" t="s">
        <v>8</v>
      </c>
      <c r="D554" s="150"/>
      <c r="E554" s="150"/>
      <c r="F554" s="150"/>
      <c r="G554" s="150"/>
      <c r="H554" s="150"/>
      <c r="I554" s="150"/>
      <c r="J554" s="150"/>
      <c r="K554" s="150"/>
      <c r="L554" s="151"/>
      <c r="M554" s="150"/>
      <c r="N554" s="166"/>
    </row>
    <row r="555" spans="2:14" ht="13.5" thickBot="1">
      <c r="B555" s="165"/>
      <c r="C555" s="150" t="s">
        <v>9</v>
      </c>
      <c r="D555" s="372" t="str">
        <f>'6th'!B46</f>
        <v>Taylor, Hayden</v>
      </c>
      <c r="E555" s="372"/>
      <c r="F555" s="372"/>
      <c r="G555" s="372"/>
      <c r="H555" s="372"/>
      <c r="I555" s="372"/>
      <c r="J555" s="150" t="s">
        <v>10</v>
      </c>
      <c r="K555" s="150"/>
      <c r="L555" s="152">
        <f>'6th'!P46</f>
        <v>15800</v>
      </c>
      <c r="M555" s="150"/>
      <c r="N555" s="166"/>
    </row>
    <row r="556" spans="2:14" ht="6.75" customHeight="1">
      <c r="B556" s="165"/>
      <c r="C556" s="150"/>
      <c r="D556" s="150"/>
      <c r="E556" s="150"/>
      <c r="F556" s="150"/>
      <c r="G556" s="150"/>
      <c r="H556" s="150"/>
      <c r="I556" s="150"/>
      <c r="J556" s="150"/>
      <c r="K556" s="150"/>
      <c r="L556" s="151"/>
      <c r="M556" s="150"/>
      <c r="N556" s="166"/>
    </row>
    <row r="557" spans="2:14">
      <c r="B557" s="167"/>
      <c r="C557" s="153"/>
      <c r="D557" s="372" t="s">
        <v>217</v>
      </c>
      <c r="E557" s="372"/>
      <c r="F557" s="372"/>
      <c r="G557" s="372"/>
      <c r="H557" s="372"/>
      <c r="I557" s="372"/>
      <c r="J557" s="372"/>
      <c r="K557" s="150"/>
      <c r="L557" s="151" t="s">
        <v>11</v>
      </c>
      <c r="M557" s="150"/>
      <c r="N557" s="166"/>
    </row>
    <row r="558" spans="2:14">
      <c r="B558" s="165"/>
      <c r="C558" s="150"/>
      <c r="D558" s="150"/>
      <c r="E558" s="150"/>
      <c r="F558" s="150"/>
      <c r="G558" s="150"/>
      <c r="H558" s="150"/>
      <c r="I558" s="150"/>
      <c r="J558" s="150"/>
      <c r="K558" s="150"/>
      <c r="L558" s="151"/>
      <c r="M558" s="150"/>
      <c r="N558" s="166"/>
    </row>
    <row r="559" spans="2:14">
      <c r="B559" s="165"/>
      <c r="C559" s="160" t="s">
        <v>12</v>
      </c>
      <c r="D559" s="150"/>
      <c r="E559" s="150"/>
      <c r="F559" s="150"/>
      <c r="G559" s="150"/>
      <c r="H559" s="150"/>
      <c r="I559" s="150"/>
      <c r="J559" s="150"/>
      <c r="K559" s="150"/>
      <c r="L559" s="151"/>
      <c r="M559" s="150"/>
      <c r="N559" s="166"/>
    </row>
    <row r="560" spans="2:14">
      <c r="B560" s="165"/>
      <c r="C560" s="160" t="s">
        <v>13</v>
      </c>
      <c r="D560" s="150"/>
      <c r="E560" s="150"/>
      <c r="F560" s="150"/>
      <c r="G560" s="150"/>
      <c r="H560" s="150"/>
      <c r="I560" s="150"/>
      <c r="J560" s="150"/>
      <c r="K560" s="150"/>
      <c r="L560" s="151"/>
      <c r="M560" s="150"/>
      <c r="N560" s="166"/>
    </row>
    <row r="561" spans="2:14">
      <c r="B561" s="165"/>
      <c r="C561" s="160" t="s">
        <v>14</v>
      </c>
      <c r="D561" s="150"/>
      <c r="E561" s="150"/>
      <c r="F561" s="150"/>
      <c r="G561" s="374" t="s">
        <v>16</v>
      </c>
      <c r="H561" s="374"/>
      <c r="I561" s="374"/>
      <c r="J561" s="374"/>
      <c r="K561" s="374"/>
      <c r="L561" s="374"/>
      <c r="M561" s="150"/>
      <c r="N561" s="166"/>
    </row>
    <row r="562" spans="2:14" ht="7.5" customHeight="1">
      <c r="B562" s="165"/>
      <c r="C562" s="150"/>
      <c r="D562" s="150"/>
      <c r="E562" s="150"/>
      <c r="F562" s="150"/>
      <c r="G562" s="374"/>
      <c r="H562" s="374"/>
      <c r="I562" s="374"/>
      <c r="J562" s="374"/>
      <c r="K562" s="374"/>
      <c r="L562" s="374"/>
      <c r="M562" s="150"/>
      <c r="N562" s="166"/>
    </row>
    <row r="563" spans="2:14" ht="15" customHeight="1">
      <c r="B563" s="165"/>
      <c r="C563" s="150" t="s">
        <v>15</v>
      </c>
      <c r="D563" s="372"/>
      <c r="E563" s="372"/>
      <c r="F563" s="150"/>
      <c r="G563" s="375"/>
      <c r="H563" s="375"/>
      <c r="I563" s="375"/>
      <c r="J563" s="375"/>
      <c r="K563" s="375"/>
      <c r="L563" s="375"/>
      <c r="M563" s="150"/>
      <c r="N563" s="166"/>
    </row>
    <row r="564" spans="2:14" ht="13.5" thickBot="1">
      <c r="B564" s="168"/>
      <c r="C564" s="169"/>
      <c r="D564" s="169"/>
      <c r="E564" s="169"/>
      <c r="F564" s="169"/>
      <c r="G564" s="169"/>
      <c r="H564" s="169"/>
      <c r="I564" s="169"/>
      <c r="J564" s="169"/>
      <c r="K564" s="169"/>
      <c r="L564" s="170"/>
      <c r="M564" s="169"/>
      <c r="N564" s="171"/>
    </row>
    <row r="565" spans="2:14">
      <c r="B565" s="161"/>
      <c r="C565" s="175" t="s">
        <v>28</v>
      </c>
      <c r="D565" s="162"/>
      <c r="E565" s="162"/>
      <c r="F565" s="162"/>
      <c r="G565" s="162"/>
      <c r="H565" s="162"/>
      <c r="I565" s="162"/>
      <c r="J565" s="162"/>
      <c r="K565" s="162"/>
      <c r="L565" s="163">
        <v>136</v>
      </c>
      <c r="M565" s="162"/>
      <c r="N565" s="164"/>
    </row>
    <row r="566" spans="2:14">
      <c r="B566" s="165"/>
      <c r="C566" s="159" t="s">
        <v>27</v>
      </c>
      <c r="D566" s="150"/>
      <c r="E566" s="150"/>
      <c r="F566" s="150"/>
      <c r="G566" s="172" t="s">
        <v>29</v>
      </c>
      <c r="H566" s="371">
        <f ca="1">TODAY()</f>
        <v>40814</v>
      </c>
      <c r="I566" s="371"/>
      <c r="J566" s="371"/>
      <c r="K566" s="150"/>
      <c r="L566" s="151"/>
      <c r="M566" s="150"/>
      <c r="N566" s="166"/>
    </row>
    <row r="567" spans="2:14" ht="6.75" customHeight="1">
      <c r="B567" s="165"/>
      <c r="C567" s="150"/>
      <c r="D567" s="150"/>
      <c r="E567" s="150"/>
      <c r="F567" s="150"/>
      <c r="G567" s="150"/>
      <c r="H567" s="150"/>
      <c r="I567" s="150"/>
      <c r="J567" s="150"/>
      <c r="K567" s="150"/>
      <c r="L567" s="151"/>
      <c r="M567" s="150"/>
      <c r="N567" s="166"/>
    </row>
    <row r="568" spans="2:14" ht="13.5" thickBot="1">
      <c r="B568" s="165"/>
      <c r="C568" s="150" t="s">
        <v>8</v>
      </c>
      <c r="D568" s="150"/>
      <c r="E568" s="150"/>
      <c r="F568" s="150"/>
      <c r="G568" s="150"/>
      <c r="H568" s="150"/>
      <c r="I568" s="150"/>
      <c r="J568" s="150"/>
      <c r="K568" s="150"/>
      <c r="L568" s="151"/>
      <c r="M568" s="150"/>
      <c r="N568" s="166"/>
    </row>
    <row r="569" spans="2:14" ht="13.5" thickBot="1">
      <c r="B569" s="165"/>
      <c r="C569" s="150" t="s">
        <v>9</v>
      </c>
      <c r="D569" s="372" t="str">
        <f>'6th'!B47</f>
        <v>Nguyen, Amy</v>
      </c>
      <c r="E569" s="372"/>
      <c r="F569" s="372"/>
      <c r="G569" s="372"/>
      <c r="H569" s="372"/>
      <c r="I569" s="372"/>
      <c r="J569" s="150" t="s">
        <v>10</v>
      </c>
      <c r="K569" s="150"/>
      <c r="L569" s="152">
        <f>'6th'!P47</f>
        <v>15800</v>
      </c>
      <c r="M569" s="150"/>
      <c r="N569" s="166"/>
    </row>
    <row r="570" spans="2:14" ht="6.75" customHeight="1">
      <c r="B570" s="165"/>
      <c r="C570" s="150"/>
      <c r="D570" s="150"/>
      <c r="E570" s="150"/>
      <c r="F570" s="150"/>
      <c r="G570" s="150"/>
      <c r="H570" s="150"/>
      <c r="I570" s="150"/>
      <c r="J570" s="150"/>
      <c r="K570" s="150"/>
      <c r="L570" s="151"/>
      <c r="M570" s="150"/>
      <c r="N570" s="166"/>
    </row>
    <row r="571" spans="2:14">
      <c r="B571" s="167"/>
      <c r="C571" s="153"/>
      <c r="D571" s="372" t="s">
        <v>217</v>
      </c>
      <c r="E571" s="372"/>
      <c r="F571" s="372"/>
      <c r="G571" s="372"/>
      <c r="H571" s="372"/>
      <c r="I571" s="372"/>
      <c r="J571" s="372"/>
      <c r="K571" s="150"/>
      <c r="L571" s="151" t="s">
        <v>11</v>
      </c>
      <c r="M571" s="150"/>
      <c r="N571" s="166"/>
    </row>
    <row r="572" spans="2:14">
      <c r="B572" s="165"/>
      <c r="C572" s="150"/>
      <c r="D572" s="150"/>
      <c r="E572" s="150"/>
      <c r="F572" s="150"/>
      <c r="G572" s="150"/>
      <c r="H572" s="150"/>
      <c r="I572" s="150"/>
      <c r="J572" s="150"/>
      <c r="K572" s="150"/>
      <c r="L572" s="151"/>
      <c r="M572" s="150"/>
      <c r="N572" s="166"/>
    </row>
    <row r="573" spans="2:14">
      <c r="B573" s="165"/>
      <c r="C573" s="160" t="s">
        <v>12</v>
      </c>
      <c r="D573" s="150"/>
      <c r="E573" s="150"/>
      <c r="F573" s="150"/>
      <c r="G573" s="150"/>
      <c r="H573" s="150"/>
      <c r="I573" s="150"/>
      <c r="J573" s="150"/>
      <c r="K573" s="150"/>
      <c r="L573" s="151"/>
      <c r="M573" s="150"/>
      <c r="N573" s="166"/>
    </row>
    <row r="574" spans="2:14">
      <c r="B574" s="165"/>
      <c r="C574" s="160" t="s">
        <v>13</v>
      </c>
      <c r="D574" s="150"/>
      <c r="E574" s="150"/>
      <c r="F574" s="150"/>
      <c r="G574" s="150"/>
      <c r="H574" s="150"/>
      <c r="I574" s="150"/>
      <c r="J574" s="150"/>
      <c r="K574" s="150"/>
      <c r="L574" s="151"/>
      <c r="M574" s="150"/>
      <c r="N574" s="166"/>
    </row>
    <row r="575" spans="2:14">
      <c r="B575" s="165"/>
      <c r="C575" s="160" t="s">
        <v>14</v>
      </c>
      <c r="D575" s="150"/>
      <c r="E575" s="150"/>
      <c r="F575" s="150"/>
      <c r="G575" s="374" t="s">
        <v>16</v>
      </c>
      <c r="H575" s="374"/>
      <c r="I575" s="374"/>
      <c r="J575" s="374"/>
      <c r="K575" s="374"/>
      <c r="L575" s="374"/>
      <c r="M575" s="150"/>
      <c r="N575" s="166"/>
    </row>
    <row r="576" spans="2:14" ht="7.5" customHeight="1">
      <c r="B576" s="165"/>
      <c r="C576" s="150"/>
      <c r="D576" s="150"/>
      <c r="E576" s="150"/>
      <c r="F576" s="150"/>
      <c r="G576" s="374"/>
      <c r="H576" s="374"/>
      <c r="I576" s="374"/>
      <c r="J576" s="374"/>
      <c r="K576" s="374"/>
      <c r="L576" s="374"/>
      <c r="M576" s="150"/>
      <c r="N576" s="166"/>
    </row>
    <row r="577" spans="2:14" ht="15" customHeight="1">
      <c r="B577" s="165"/>
      <c r="C577" s="150" t="s">
        <v>15</v>
      </c>
      <c r="D577" s="372"/>
      <c r="E577" s="372"/>
      <c r="F577" s="150"/>
      <c r="G577" s="375"/>
      <c r="H577" s="375"/>
      <c r="I577" s="375"/>
      <c r="J577" s="375"/>
      <c r="K577" s="375"/>
      <c r="L577" s="375"/>
      <c r="M577" s="150"/>
      <c r="N577" s="166"/>
    </row>
    <row r="578" spans="2:14" ht="13.5" thickBot="1">
      <c r="B578" s="168"/>
      <c r="C578" s="169"/>
      <c r="D578" s="169"/>
      <c r="E578" s="169"/>
      <c r="F578" s="169"/>
      <c r="G578" s="169"/>
      <c r="H578" s="169"/>
      <c r="I578" s="169"/>
      <c r="J578" s="169"/>
      <c r="K578" s="169"/>
      <c r="L578" s="170"/>
      <c r="M578" s="169"/>
      <c r="N578" s="171"/>
    </row>
    <row r="579" spans="2:14" ht="13.5" thickBot="1"/>
    <row r="580" spans="2:14">
      <c r="B580" s="161"/>
      <c r="C580" s="175" t="s">
        <v>28</v>
      </c>
      <c r="D580" s="162"/>
      <c r="E580" s="162"/>
      <c r="F580" s="162"/>
      <c r="G580" s="162"/>
      <c r="H580" s="162"/>
      <c r="I580" s="162"/>
      <c r="J580" s="162"/>
      <c r="K580" s="162"/>
      <c r="L580" s="163">
        <v>136</v>
      </c>
      <c r="M580" s="162"/>
      <c r="N580" s="164"/>
    </row>
    <row r="581" spans="2:14">
      <c r="B581" s="165"/>
      <c r="C581" s="159" t="s">
        <v>27</v>
      </c>
      <c r="D581" s="150"/>
      <c r="E581" s="150"/>
      <c r="F581" s="150"/>
      <c r="G581" s="172" t="s">
        <v>29</v>
      </c>
      <c r="H581" s="371">
        <f ca="1">TODAY()</f>
        <v>40814</v>
      </c>
      <c r="I581" s="371"/>
      <c r="J581" s="371"/>
      <c r="K581" s="150"/>
      <c r="L581" s="151"/>
      <c r="M581" s="150"/>
      <c r="N581" s="166"/>
    </row>
    <row r="582" spans="2:14" ht="6.75" customHeight="1">
      <c r="B582" s="165"/>
      <c r="C582" s="150"/>
      <c r="D582" s="150"/>
      <c r="E582" s="150"/>
      <c r="F582" s="150"/>
      <c r="G582" s="150"/>
      <c r="H582" s="150"/>
      <c r="I582" s="150"/>
      <c r="J582" s="150"/>
      <c r="K582" s="150"/>
      <c r="L582" s="151"/>
      <c r="M582" s="150"/>
      <c r="N582" s="166"/>
    </row>
    <row r="583" spans="2:14" ht="13.5" thickBot="1">
      <c r="B583" s="165"/>
      <c r="C583" s="150" t="s">
        <v>8</v>
      </c>
      <c r="D583" s="150"/>
      <c r="E583" s="150"/>
      <c r="F583" s="150"/>
      <c r="G583" s="150"/>
      <c r="H583" s="150"/>
      <c r="I583" s="150"/>
      <c r="J583" s="150"/>
      <c r="K583" s="150"/>
      <c r="L583" s="151"/>
      <c r="M583" s="150"/>
      <c r="N583" s="166"/>
    </row>
    <row r="584" spans="2:14" ht="13.5" thickBot="1">
      <c r="B584" s="165"/>
      <c r="C584" s="150" t="s">
        <v>9</v>
      </c>
      <c r="D584" s="372" t="str">
        <f>'6th'!B48</f>
        <v>Harmon, Ashley</v>
      </c>
      <c r="E584" s="372"/>
      <c r="F584" s="372"/>
      <c r="G584" s="372"/>
      <c r="H584" s="372"/>
      <c r="I584" s="372"/>
      <c r="J584" s="150" t="s">
        <v>10</v>
      </c>
      <c r="K584" s="150"/>
      <c r="L584" s="152">
        <f>'6th'!P48</f>
        <v>15800</v>
      </c>
      <c r="M584" s="150"/>
      <c r="N584" s="166"/>
    </row>
    <row r="585" spans="2:14" ht="6.75" customHeight="1">
      <c r="B585" s="165"/>
      <c r="C585" s="150"/>
      <c r="D585" s="150"/>
      <c r="E585" s="150"/>
      <c r="F585" s="150"/>
      <c r="G585" s="150"/>
      <c r="H585" s="150"/>
      <c r="I585" s="150"/>
      <c r="J585" s="150"/>
      <c r="K585" s="150"/>
      <c r="L585" s="151"/>
      <c r="M585" s="150"/>
      <c r="N585" s="166"/>
    </row>
    <row r="586" spans="2:14">
      <c r="B586" s="167"/>
      <c r="C586" s="153"/>
      <c r="D586" s="372" t="s">
        <v>217</v>
      </c>
      <c r="E586" s="372"/>
      <c r="F586" s="372"/>
      <c r="G586" s="372"/>
      <c r="H586" s="372"/>
      <c r="I586" s="372"/>
      <c r="J586" s="372"/>
      <c r="K586" s="150"/>
      <c r="L586" s="151" t="s">
        <v>11</v>
      </c>
      <c r="M586" s="150"/>
      <c r="N586" s="166"/>
    </row>
    <row r="587" spans="2:14">
      <c r="B587" s="165"/>
      <c r="C587" s="150"/>
      <c r="D587" s="150"/>
      <c r="E587" s="150"/>
      <c r="F587" s="150"/>
      <c r="G587" s="150"/>
      <c r="H587" s="150"/>
      <c r="I587" s="150"/>
      <c r="J587" s="150"/>
      <c r="K587" s="150"/>
      <c r="L587" s="151"/>
      <c r="M587" s="150"/>
      <c r="N587" s="166"/>
    </row>
    <row r="588" spans="2:14">
      <c r="B588" s="165"/>
      <c r="C588" s="160" t="s">
        <v>12</v>
      </c>
      <c r="D588" s="150"/>
      <c r="E588" s="150"/>
      <c r="F588" s="150"/>
      <c r="G588" s="150"/>
      <c r="H588" s="150"/>
      <c r="I588" s="150"/>
      <c r="J588" s="150"/>
      <c r="K588" s="150"/>
      <c r="L588" s="151"/>
      <c r="M588" s="150"/>
      <c r="N588" s="166"/>
    </row>
    <row r="589" spans="2:14">
      <c r="B589" s="165"/>
      <c r="C589" s="160" t="s">
        <v>13</v>
      </c>
      <c r="D589" s="150"/>
      <c r="E589" s="150"/>
      <c r="F589" s="150"/>
      <c r="G589" s="150"/>
      <c r="H589" s="150"/>
      <c r="I589" s="150"/>
      <c r="J589" s="150"/>
      <c r="K589" s="150"/>
      <c r="L589" s="151"/>
      <c r="M589" s="150"/>
      <c r="N589" s="166"/>
    </row>
    <row r="590" spans="2:14">
      <c r="B590" s="165"/>
      <c r="C590" s="160" t="s">
        <v>14</v>
      </c>
      <c r="D590" s="150"/>
      <c r="E590" s="150"/>
      <c r="F590" s="150"/>
      <c r="G590" s="374" t="s">
        <v>16</v>
      </c>
      <c r="H590" s="374"/>
      <c r="I590" s="374"/>
      <c r="J590" s="374"/>
      <c r="K590" s="374"/>
      <c r="L590" s="374"/>
      <c r="M590" s="150"/>
      <c r="N590" s="166"/>
    </row>
    <row r="591" spans="2:14" ht="7.5" customHeight="1">
      <c r="B591" s="165"/>
      <c r="C591" s="150"/>
      <c r="D591" s="150"/>
      <c r="E591" s="150"/>
      <c r="F591" s="150"/>
      <c r="G591" s="374"/>
      <c r="H591" s="374"/>
      <c r="I591" s="374"/>
      <c r="J591" s="374"/>
      <c r="K591" s="374"/>
      <c r="L591" s="374"/>
      <c r="M591" s="150"/>
      <c r="N591" s="166"/>
    </row>
    <row r="592" spans="2:14" ht="15" customHeight="1">
      <c r="B592" s="165"/>
      <c r="C592" s="150" t="s">
        <v>15</v>
      </c>
      <c r="D592" s="372"/>
      <c r="E592" s="372"/>
      <c r="F592" s="150"/>
      <c r="G592" s="375"/>
      <c r="H592" s="375"/>
      <c r="I592" s="375"/>
      <c r="J592" s="375"/>
      <c r="K592" s="375"/>
      <c r="L592" s="375"/>
      <c r="M592" s="150"/>
      <c r="N592" s="166"/>
    </row>
    <row r="593" spans="2:14" ht="13.5" thickBot="1">
      <c r="B593" s="168"/>
      <c r="C593" s="169"/>
      <c r="D593" s="169"/>
      <c r="E593" s="169"/>
      <c r="F593" s="169"/>
      <c r="G593" s="169"/>
      <c r="H593" s="169"/>
      <c r="I593" s="169"/>
      <c r="J593" s="169"/>
      <c r="K593" s="169"/>
      <c r="L593" s="170"/>
      <c r="M593" s="169"/>
      <c r="N593" s="171"/>
    </row>
    <row r="594" spans="2:14" ht="13.5" thickBot="1"/>
    <row r="595" spans="2:14">
      <c r="B595" s="161"/>
      <c r="C595" s="175" t="s">
        <v>28</v>
      </c>
      <c r="D595" s="162"/>
      <c r="E595" s="162"/>
      <c r="F595" s="162"/>
      <c r="G595" s="162"/>
      <c r="H595" s="162"/>
      <c r="I595" s="162"/>
      <c r="J595" s="162"/>
      <c r="K595" s="162"/>
      <c r="L595" s="163">
        <v>136</v>
      </c>
      <c r="M595" s="162"/>
      <c r="N595" s="164"/>
    </row>
    <row r="596" spans="2:14">
      <c r="B596" s="165"/>
      <c r="C596" s="159" t="s">
        <v>27</v>
      </c>
      <c r="D596" s="150"/>
      <c r="E596" s="150"/>
      <c r="F596" s="150"/>
      <c r="G596" s="172" t="s">
        <v>29</v>
      </c>
      <c r="H596" s="371">
        <f ca="1">TODAY()</f>
        <v>40814</v>
      </c>
      <c r="I596" s="371"/>
      <c r="J596" s="371"/>
      <c r="K596" s="150"/>
      <c r="L596" s="151"/>
      <c r="M596" s="150"/>
      <c r="N596" s="166"/>
    </row>
    <row r="597" spans="2:14" ht="6.75" customHeight="1">
      <c r="B597" s="165"/>
      <c r="C597" s="150"/>
      <c r="D597" s="150"/>
      <c r="E597" s="150"/>
      <c r="F597" s="150"/>
      <c r="G597" s="150"/>
      <c r="H597" s="150"/>
      <c r="I597" s="150"/>
      <c r="J597" s="150"/>
      <c r="K597" s="150"/>
      <c r="L597" s="151"/>
      <c r="M597" s="150"/>
      <c r="N597" s="166"/>
    </row>
    <row r="598" spans="2:14" ht="13.5" thickBot="1">
      <c r="B598" s="165"/>
      <c r="C598" s="150" t="s">
        <v>8</v>
      </c>
      <c r="D598" s="150"/>
      <c r="E598" s="150"/>
      <c r="F598" s="150"/>
      <c r="G598" s="150"/>
      <c r="H598" s="150"/>
      <c r="I598" s="150"/>
      <c r="J598" s="150"/>
      <c r="K598" s="150"/>
      <c r="L598" s="151"/>
      <c r="M598" s="150"/>
      <c r="N598" s="166"/>
    </row>
    <row r="599" spans="2:14" ht="13.5" thickBot="1">
      <c r="B599" s="165"/>
      <c r="C599" s="150" t="s">
        <v>9</v>
      </c>
      <c r="D599" s="372" t="str">
        <f>'6th'!B49</f>
        <v>Merrill, Katelyn</v>
      </c>
      <c r="E599" s="372"/>
      <c r="F599" s="372"/>
      <c r="G599" s="372"/>
      <c r="H599" s="372"/>
      <c r="I599" s="372"/>
      <c r="J599" s="150" t="s">
        <v>10</v>
      </c>
      <c r="K599" s="150"/>
      <c r="L599" s="152">
        <f>'6th'!P49</f>
        <v>10100</v>
      </c>
      <c r="M599" s="150"/>
      <c r="N599" s="166"/>
    </row>
    <row r="600" spans="2:14" ht="6.75" customHeight="1">
      <c r="B600" s="165"/>
      <c r="C600" s="150"/>
      <c r="D600" s="150"/>
      <c r="E600" s="150"/>
      <c r="F600" s="150"/>
      <c r="G600" s="150"/>
      <c r="H600" s="150"/>
      <c r="I600" s="150"/>
      <c r="J600" s="150"/>
      <c r="K600" s="150"/>
      <c r="L600" s="151"/>
      <c r="M600" s="150"/>
      <c r="N600" s="166"/>
    </row>
    <row r="601" spans="2:14">
      <c r="B601" s="167"/>
      <c r="C601" s="153"/>
      <c r="D601" s="372" t="s">
        <v>218</v>
      </c>
      <c r="E601" s="372"/>
      <c r="F601" s="372"/>
      <c r="G601" s="372"/>
      <c r="H601" s="372"/>
      <c r="I601" s="372"/>
      <c r="J601" s="372"/>
      <c r="K601" s="150"/>
      <c r="L601" s="151" t="s">
        <v>11</v>
      </c>
      <c r="M601" s="150"/>
      <c r="N601" s="166"/>
    </row>
    <row r="602" spans="2:14">
      <c r="B602" s="165"/>
      <c r="C602" s="150"/>
      <c r="D602" s="150"/>
      <c r="E602" s="150"/>
      <c r="F602" s="150"/>
      <c r="G602" s="150"/>
      <c r="H602" s="150"/>
      <c r="I602" s="150"/>
      <c r="J602" s="150"/>
      <c r="K602" s="150"/>
      <c r="L602" s="151"/>
      <c r="M602" s="150"/>
      <c r="N602" s="166"/>
    </row>
    <row r="603" spans="2:14">
      <c r="B603" s="165"/>
      <c r="C603" s="160" t="s">
        <v>12</v>
      </c>
      <c r="D603" s="150"/>
      <c r="E603" s="150"/>
      <c r="F603" s="150"/>
      <c r="G603" s="150"/>
      <c r="H603" s="150"/>
      <c r="I603" s="150"/>
      <c r="J603" s="150"/>
      <c r="K603" s="150"/>
      <c r="L603" s="151"/>
      <c r="M603" s="150"/>
      <c r="N603" s="166"/>
    </row>
    <row r="604" spans="2:14">
      <c r="B604" s="165"/>
      <c r="C604" s="160" t="s">
        <v>13</v>
      </c>
      <c r="D604" s="150"/>
      <c r="E604" s="150"/>
      <c r="F604" s="150"/>
      <c r="G604" s="150"/>
      <c r="H604" s="150"/>
      <c r="I604" s="150"/>
      <c r="J604" s="150"/>
      <c r="K604" s="150"/>
      <c r="L604" s="151"/>
      <c r="M604" s="150"/>
      <c r="N604" s="166"/>
    </row>
    <row r="605" spans="2:14">
      <c r="B605" s="165"/>
      <c r="C605" s="160" t="s">
        <v>14</v>
      </c>
      <c r="D605" s="150"/>
      <c r="E605" s="150"/>
      <c r="F605" s="150"/>
      <c r="G605" s="374" t="s">
        <v>16</v>
      </c>
      <c r="H605" s="374"/>
      <c r="I605" s="374"/>
      <c r="J605" s="374"/>
      <c r="K605" s="374"/>
      <c r="L605" s="374"/>
      <c r="M605" s="150"/>
      <c r="N605" s="166"/>
    </row>
    <row r="606" spans="2:14" ht="7.5" customHeight="1">
      <c r="B606" s="165"/>
      <c r="C606" s="150"/>
      <c r="D606" s="150"/>
      <c r="E606" s="150"/>
      <c r="F606" s="150"/>
      <c r="G606" s="374"/>
      <c r="H606" s="374"/>
      <c r="I606" s="374"/>
      <c r="J606" s="374"/>
      <c r="K606" s="374"/>
      <c r="L606" s="374"/>
      <c r="M606" s="150"/>
      <c r="N606" s="166"/>
    </row>
    <row r="607" spans="2:14" ht="15" customHeight="1">
      <c r="B607" s="165"/>
      <c r="C607" s="150" t="s">
        <v>15</v>
      </c>
      <c r="D607" s="372"/>
      <c r="E607" s="372"/>
      <c r="F607" s="150"/>
      <c r="G607" s="375"/>
      <c r="H607" s="375"/>
      <c r="I607" s="375"/>
      <c r="J607" s="375"/>
      <c r="K607" s="375"/>
      <c r="L607" s="375"/>
      <c r="M607" s="150"/>
      <c r="N607" s="166"/>
    </row>
    <row r="608" spans="2:14" ht="13.5" thickBot="1">
      <c r="B608" s="168"/>
      <c r="C608" s="169"/>
      <c r="D608" s="169"/>
      <c r="E608" s="169"/>
      <c r="F608" s="169"/>
      <c r="G608" s="169"/>
      <c r="H608" s="169"/>
      <c r="I608" s="169"/>
      <c r="J608" s="169"/>
      <c r="K608" s="169"/>
      <c r="L608" s="170"/>
      <c r="M608" s="169"/>
      <c r="N608" s="171"/>
    </row>
    <row r="609" spans="2:14" ht="13.5" thickBot="1"/>
    <row r="610" spans="2:14">
      <c r="B610" s="161"/>
      <c r="C610" s="175" t="s">
        <v>28</v>
      </c>
      <c r="D610" s="162"/>
      <c r="E610" s="162"/>
      <c r="F610" s="162"/>
      <c r="G610" s="162"/>
      <c r="H610" s="162"/>
      <c r="I610" s="162"/>
      <c r="J610" s="162"/>
      <c r="K610" s="162"/>
      <c r="L610" s="163">
        <v>136</v>
      </c>
      <c r="M610" s="162"/>
      <c r="N610" s="164"/>
    </row>
    <row r="611" spans="2:14">
      <c r="B611" s="165"/>
      <c r="C611" s="159" t="s">
        <v>27</v>
      </c>
      <c r="D611" s="150"/>
      <c r="E611" s="150"/>
      <c r="F611" s="150"/>
      <c r="G611" s="172" t="s">
        <v>29</v>
      </c>
      <c r="H611" s="371">
        <f ca="1">TODAY()</f>
        <v>40814</v>
      </c>
      <c r="I611" s="371"/>
      <c r="J611" s="371"/>
      <c r="K611" s="150"/>
      <c r="L611" s="151"/>
      <c r="M611" s="150"/>
      <c r="N611" s="166"/>
    </row>
    <row r="612" spans="2:14" ht="6.75" customHeight="1">
      <c r="B612" s="165"/>
      <c r="C612" s="150"/>
      <c r="D612" s="150"/>
      <c r="E612" s="150"/>
      <c r="F612" s="150"/>
      <c r="G612" s="150"/>
      <c r="H612" s="150"/>
      <c r="I612" s="150"/>
      <c r="J612" s="150"/>
      <c r="K612" s="150"/>
      <c r="L612" s="151"/>
      <c r="M612" s="150"/>
      <c r="N612" s="166"/>
    </row>
    <row r="613" spans="2:14" ht="13.5" thickBot="1">
      <c r="B613" s="165"/>
      <c r="C613" s="150" t="s">
        <v>8</v>
      </c>
      <c r="D613" s="150"/>
      <c r="E613" s="150"/>
      <c r="F613" s="150"/>
      <c r="G613" s="150"/>
      <c r="H613" s="150"/>
      <c r="I613" s="150"/>
      <c r="J613" s="150"/>
      <c r="K613" s="150"/>
      <c r="L613" s="151"/>
      <c r="M613" s="150"/>
      <c r="N613" s="166"/>
    </row>
    <row r="614" spans="2:14" ht="13.5" thickBot="1">
      <c r="B614" s="165"/>
      <c r="C614" s="150" t="s">
        <v>9</v>
      </c>
      <c r="D614" s="372" t="str">
        <f>'6th'!B50</f>
        <v>Jackson, Keara</v>
      </c>
      <c r="E614" s="372"/>
      <c r="F614" s="372"/>
      <c r="G614" s="372"/>
      <c r="H614" s="372"/>
      <c r="I614" s="372"/>
      <c r="J614" s="150" t="s">
        <v>10</v>
      </c>
      <c r="K614" s="150"/>
      <c r="L614" s="152">
        <f>'6th'!P50</f>
        <v>15800</v>
      </c>
      <c r="M614" s="150"/>
      <c r="N614" s="166"/>
    </row>
    <row r="615" spans="2:14" ht="6.75" customHeight="1">
      <c r="B615" s="165"/>
      <c r="C615" s="150"/>
      <c r="D615" s="150"/>
      <c r="E615" s="150"/>
      <c r="F615" s="150"/>
      <c r="G615" s="150"/>
      <c r="H615" s="150"/>
      <c r="I615" s="150"/>
      <c r="J615" s="150"/>
      <c r="K615" s="150"/>
      <c r="L615" s="151"/>
      <c r="M615" s="150"/>
      <c r="N615" s="166"/>
    </row>
    <row r="616" spans="2:14">
      <c r="B616" s="167"/>
      <c r="C616" s="153"/>
      <c r="D616" s="372" t="s">
        <v>217</v>
      </c>
      <c r="E616" s="372"/>
      <c r="F616" s="372"/>
      <c r="G616" s="372"/>
      <c r="H616" s="372"/>
      <c r="I616" s="372"/>
      <c r="J616" s="372"/>
      <c r="K616" s="150"/>
      <c r="L616" s="151" t="s">
        <v>11</v>
      </c>
      <c r="M616" s="150"/>
      <c r="N616" s="166"/>
    </row>
    <row r="617" spans="2:14">
      <c r="B617" s="165"/>
      <c r="C617" s="150"/>
      <c r="D617" s="150"/>
      <c r="E617" s="150"/>
      <c r="F617" s="150"/>
      <c r="G617" s="150"/>
      <c r="H617" s="150"/>
      <c r="I617" s="150"/>
      <c r="J617" s="150"/>
      <c r="K617" s="150"/>
      <c r="L617" s="151"/>
      <c r="M617" s="150"/>
      <c r="N617" s="166"/>
    </row>
    <row r="618" spans="2:14">
      <c r="B618" s="165"/>
      <c r="C618" s="160" t="s">
        <v>12</v>
      </c>
      <c r="D618" s="150"/>
      <c r="E618" s="150"/>
      <c r="F618" s="150"/>
      <c r="G618" s="150"/>
      <c r="H618" s="150"/>
      <c r="I618" s="150"/>
      <c r="J618" s="150"/>
      <c r="K618" s="150"/>
      <c r="L618" s="151"/>
      <c r="M618" s="150"/>
      <c r="N618" s="166"/>
    </row>
    <row r="619" spans="2:14">
      <c r="B619" s="165"/>
      <c r="C619" s="160" t="s">
        <v>13</v>
      </c>
      <c r="D619" s="150"/>
      <c r="E619" s="150"/>
      <c r="F619" s="150"/>
      <c r="G619" s="150"/>
      <c r="H619" s="150"/>
      <c r="I619" s="150"/>
      <c r="J619" s="150"/>
      <c r="K619" s="150"/>
      <c r="L619" s="151"/>
      <c r="M619" s="150"/>
      <c r="N619" s="166"/>
    </row>
    <row r="620" spans="2:14">
      <c r="B620" s="165"/>
      <c r="C620" s="160" t="s">
        <v>14</v>
      </c>
      <c r="D620" s="150"/>
      <c r="E620" s="150"/>
      <c r="F620" s="150"/>
      <c r="G620" s="374" t="s">
        <v>16</v>
      </c>
      <c r="H620" s="374"/>
      <c r="I620" s="374"/>
      <c r="J620" s="374"/>
      <c r="K620" s="374"/>
      <c r="L620" s="374"/>
      <c r="M620" s="150"/>
      <c r="N620" s="166"/>
    </row>
    <row r="621" spans="2:14" ht="7.5" customHeight="1">
      <c r="B621" s="165"/>
      <c r="C621" s="150"/>
      <c r="D621" s="150"/>
      <c r="E621" s="150"/>
      <c r="F621" s="150"/>
      <c r="G621" s="374"/>
      <c r="H621" s="374"/>
      <c r="I621" s="374"/>
      <c r="J621" s="374"/>
      <c r="K621" s="374"/>
      <c r="L621" s="374"/>
      <c r="M621" s="150"/>
      <c r="N621" s="166"/>
    </row>
    <row r="622" spans="2:14" ht="15" customHeight="1">
      <c r="B622" s="165"/>
      <c r="C622" s="150" t="s">
        <v>15</v>
      </c>
      <c r="D622" s="372"/>
      <c r="E622" s="372"/>
      <c r="F622" s="150"/>
      <c r="G622" s="375"/>
      <c r="H622" s="375"/>
      <c r="I622" s="375"/>
      <c r="J622" s="375"/>
      <c r="K622" s="375"/>
      <c r="L622" s="375"/>
      <c r="M622" s="150"/>
      <c r="N622" s="166"/>
    </row>
    <row r="623" spans="2:14" ht="13.5" thickBot="1">
      <c r="B623" s="168"/>
      <c r="C623" s="169"/>
      <c r="D623" s="169"/>
      <c r="E623" s="169"/>
      <c r="F623" s="169"/>
      <c r="G623" s="169"/>
      <c r="H623" s="169"/>
      <c r="I623" s="169"/>
      <c r="J623" s="169"/>
      <c r="K623" s="169"/>
      <c r="L623" s="170"/>
      <c r="M623" s="169"/>
      <c r="N623" s="171"/>
    </row>
  </sheetData>
  <mergeCells count="200">
    <mergeCell ref="D569:I569"/>
    <mergeCell ref="D571:J571"/>
    <mergeCell ref="G575:L577"/>
    <mergeCell ref="D577:E577"/>
    <mergeCell ref="H581:J581"/>
    <mergeCell ref="D584:I584"/>
    <mergeCell ref="H552:J552"/>
    <mergeCell ref="D555:I555"/>
    <mergeCell ref="D557:J557"/>
    <mergeCell ref="G561:L563"/>
    <mergeCell ref="D563:E563"/>
    <mergeCell ref="H566:J566"/>
    <mergeCell ref="G605:L607"/>
    <mergeCell ref="D607:E607"/>
    <mergeCell ref="H611:J611"/>
    <mergeCell ref="D614:I614"/>
    <mergeCell ref="D616:J616"/>
    <mergeCell ref="G620:L622"/>
    <mergeCell ref="D622:E622"/>
    <mergeCell ref="D586:J586"/>
    <mergeCell ref="G590:L592"/>
    <mergeCell ref="D592:E592"/>
    <mergeCell ref="H596:J596"/>
    <mergeCell ref="D599:I599"/>
    <mergeCell ref="D601:J601"/>
    <mergeCell ref="G529:L531"/>
    <mergeCell ref="D531:E531"/>
    <mergeCell ref="H536:J536"/>
    <mergeCell ref="D539:I539"/>
    <mergeCell ref="D541:J541"/>
    <mergeCell ref="G545:L547"/>
    <mergeCell ref="D547:E547"/>
    <mergeCell ref="D509:J509"/>
    <mergeCell ref="G513:L515"/>
    <mergeCell ref="D515:E515"/>
    <mergeCell ref="H520:J520"/>
    <mergeCell ref="D523:I523"/>
    <mergeCell ref="D525:J525"/>
    <mergeCell ref="D492:I492"/>
    <mergeCell ref="D494:J494"/>
    <mergeCell ref="G498:L500"/>
    <mergeCell ref="D500:E500"/>
    <mergeCell ref="H504:J504"/>
    <mergeCell ref="D507:I507"/>
    <mergeCell ref="H473:J473"/>
    <mergeCell ref="D476:I476"/>
    <mergeCell ref="D478:J478"/>
    <mergeCell ref="G482:L484"/>
    <mergeCell ref="D484:E484"/>
    <mergeCell ref="H489:J489"/>
    <mergeCell ref="G450:L452"/>
    <mergeCell ref="D452:E452"/>
    <mergeCell ref="H457:J457"/>
    <mergeCell ref="D460:I460"/>
    <mergeCell ref="D462:J462"/>
    <mergeCell ref="G466:L468"/>
    <mergeCell ref="D468:E468"/>
    <mergeCell ref="D431:J431"/>
    <mergeCell ref="G435:L437"/>
    <mergeCell ref="D437:E437"/>
    <mergeCell ref="H441:J441"/>
    <mergeCell ref="D444:I444"/>
    <mergeCell ref="D446:J446"/>
    <mergeCell ref="D413:I413"/>
    <mergeCell ref="D415:J415"/>
    <mergeCell ref="G419:L421"/>
    <mergeCell ref="D421:E421"/>
    <mergeCell ref="H426:J426"/>
    <mergeCell ref="D429:I429"/>
    <mergeCell ref="H394:J394"/>
    <mergeCell ref="D397:I397"/>
    <mergeCell ref="D399:J399"/>
    <mergeCell ref="G403:L405"/>
    <mergeCell ref="D405:E405"/>
    <mergeCell ref="H410:J410"/>
    <mergeCell ref="G372:L374"/>
    <mergeCell ref="D374:E374"/>
    <mergeCell ref="H378:J378"/>
    <mergeCell ref="D381:I381"/>
    <mergeCell ref="D383:J383"/>
    <mergeCell ref="G387:L389"/>
    <mergeCell ref="D389:E389"/>
    <mergeCell ref="D353:J353"/>
    <mergeCell ref="G357:L359"/>
    <mergeCell ref="D359:E359"/>
    <mergeCell ref="H363:J363"/>
    <mergeCell ref="D366:I366"/>
    <mergeCell ref="D368:J368"/>
    <mergeCell ref="D336:I336"/>
    <mergeCell ref="D338:J338"/>
    <mergeCell ref="G342:L344"/>
    <mergeCell ref="D344:E344"/>
    <mergeCell ref="H348:J348"/>
    <mergeCell ref="D351:I351"/>
    <mergeCell ref="H318:J318"/>
    <mergeCell ref="D321:I321"/>
    <mergeCell ref="D323:J323"/>
    <mergeCell ref="G327:L329"/>
    <mergeCell ref="D329:E329"/>
    <mergeCell ref="H333:J333"/>
    <mergeCell ref="G298:L299"/>
    <mergeCell ref="D299:E299"/>
    <mergeCell ref="H303:J303"/>
    <mergeCell ref="D307:I307"/>
    <mergeCell ref="D309:J309"/>
    <mergeCell ref="G313:L315"/>
    <mergeCell ref="D315:E315"/>
    <mergeCell ref="D277:J277"/>
    <mergeCell ref="G282:L283"/>
    <mergeCell ref="D283:E283"/>
    <mergeCell ref="H287:J287"/>
    <mergeCell ref="D291:I291"/>
    <mergeCell ref="D293:J293"/>
    <mergeCell ref="D259:I259"/>
    <mergeCell ref="D261:J261"/>
    <mergeCell ref="G266:L267"/>
    <mergeCell ref="D267:E267"/>
    <mergeCell ref="H271:J271"/>
    <mergeCell ref="D275:I275"/>
    <mergeCell ref="H240:J240"/>
    <mergeCell ref="D244:I244"/>
    <mergeCell ref="D246:J246"/>
    <mergeCell ref="G250:L252"/>
    <mergeCell ref="D252:E252"/>
    <mergeCell ref="H256:J256"/>
    <mergeCell ref="G219:L220"/>
    <mergeCell ref="D220:E220"/>
    <mergeCell ref="H224:J224"/>
    <mergeCell ref="D228:I228"/>
    <mergeCell ref="D230:J230"/>
    <mergeCell ref="G234:L236"/>
    <mergeCell ref="D236:E236"/>
    <mergeCell ref="D198:J198"/>
    <mergeCell ref="G203:L204"/>
    <mergeCell ref="D204:E204"/>
    <mergeCell ref="H208:J208"/>
    <mergeCell ref="D212:I212"/>
    <mergeCell ref="D214:J214"/>
    <mergeCell ref="D181:I181"/>
    <mergeCell ref="D183:J183"/>
    <mergeCell ref="G188:L189"/>
    <mergeCell ref="D189:E189"/>
    <mergeCell ref="H193:J193"/>
    <mergeCell ref="D196:I196"/>
    <mergeCell ref="H161:J161"/>
    <mergeCell ref="D165:I165"/>
    <mergeCell ref="D167:J167"/>
    <mergeCell ref="G172:L173"/>
    <mergeCell ref="D173:E173"/>
    <mergeCell ref="H177:J177"/>
    <mergeCell ref="G140:L141"/>
    <mergeCell ref="D141:E141"/>
    <mergeCell ref="H145:J145"/>
    <mergeCell ref="D149:I149"/>
    <mergeCell ref="D151:J151"/>
    <mergeCell ref="G156:L157"/>
    <mergeCell ref="D157:E157"/>
    <mergeCell ref="D119:J119"/>
    <mergeCell ref="G123:L125"/>
    <mergeCell ref="D125:E125"/>
    <mergeCell ref="H129:J129"/>
    <mergeCell ref="D133:I133"/>
    <mergeCell ref="D135:J135"/>
    <mergeCell ref="D54:I54"/>
    <mergeCell ref="D56:J56"/>
    <mergeCell ref="D101:I101"/>
    <mergeCell ref="D103:J103"/>
    <mergeCell ref="G108:L109"/>
    <mergeCell ref="D109:E109"/>
    <mergeCell ref="H113:J113"/>
    <mergeCell ref="D117:I117"/>
    <mergeCell ref="D85:I85"/>
    <mergeCell ref="D87:J87"/>
    <mergeCell ref="G92:L93"/>
    <mergeCell ref="D93:E93"/>
    <mergeCell ref="H97:J97"/>
    <mergeCell ref="D22:I22"/>
    <mergeCell ref="D24:J24"/>
    <mergeCell ref="G29:L30"/>
    <mergeCell ref="D30:E30"/>
    <mergeCell ref="H34:J34"/>
    <mergeCell ref="D38:I38"/>
    <mergeCell ref="H81:J81"/>
    <mergeCell ref="D40:J40"/>
    <mergeCell ref="H2:J2"/>
    <mergeCell ref="D6:I6"/>
    <mergeCell ref="D8:J8"/>
    <mergeCell ref="G13:L14"/>
    <mergeCell ref="D14:E14"/>
    <mergeCell ref="H18:J18"/>
    <mergeCell ref="G45:L46"/>
    <mergeCell ref="D46:E46"/>
    <mergeCell ref="H50:J50"/>
    <mergeCell ref="G61:L62"/>
    <mergeCell ref="D62:E62"/>
    <mergeCell ref="H65:J65"/>
    <mergeCell ref="D69:I69"/>
    <mergeCell ref="D71:J71"/>
    <mergeCell ref="G76:L77"/>
    <mergeCell ref="D77:E77"/>
  </mergeCells>
  <pageMargins left="0.5" right="0.5" top="0.5" bottom="0.5" header="0.5" footer="0.5"/>
  <pageSetup orientation="portrait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>
  <dimension ref="A1:P51"/>
  <sheetViews>
    <sheetView workbookViewId="0">
      <selection activeCell="R35" sqref="R35"/>
    </sheetView>
  </sheetViews>
  <sheetFormatPr defaultRowHeight="11.25"/>
  <cols>
    <col min="1" max="1" width="1.85546875" style="8" bestFit="1" customWidth="1"/>
    <col min="2" max="2" width="18.85546875" style="5" bestFit="1" customWidth="1"/>
    <col min="3" max="7" width="2.7109375" style="244" bestFit="1" customWidth="1"/>
    <col min="8" max="8" width="3.5703125" style="244" bestFit="1" customWidth="1"/>
    <col min="9" max="9" width="4.5703125" style="244" customWidth="1"/>
    <col min="10" max="10" width="6.85546875" style="244" bestFit="1" customWidth="1"/>
    <col min="11" max="11" width="7.140625" style="5" bestFit="1" customWidth="1"/>
    <col min="12" max="12" width="9.85546875" style="5" bestFit="1" customWidth="1"/>
    <col min="13" max="13" width="10.28515625" style="5" bestFit="1" customWidth="1"/>
    <col min="14" max="14" width="9.85546875" style="7" customWidth="1"/>
    <col min="15" max="16" width="10.85546875" style="5" bestFit="1" customWidth="1"/>
    <col min="17" max="16384" width="9.140625" style="8"/>
  </cols>
  <sheetData>
    <row r="1" spans="1:16">
      <c r="A1" s="104"/>
      <c r="B1" s="173" t="s">
        <v>29</v>
      </c>
      <c r="G1" s="192"/>
      <c r="H1" s="192"/>
      <c r="I1" s="397" t="s">
        <v>50</v>
      </c>
      <c r="J1" s="398"/>
      <c r="K1" s="398"/>
      <c r="L1" s="356"/>
      <c r="M1" s="356"/>
      <c r="N1" s="356"/>
      <c r="O1" s="191"/>
      <c r="P1" s="193"/>
    </row>
    <row r="2" spans="1:16" ht="13.5" customHeight="1" thickBot="1">
      <c r="A2" s="109"/>
      <c r="B2" s="5" t="s">
        <v>0</v>
      </c>
      <c r="C2" s="243" t="s">
        <v>1</v>
      </c>
      <c r="D2" s="183"/>
      <c r="E2" s="183"/>
      <c r="F2" s="183"/>
      <c r="G2" s="183"/>
      <c r="H2" s="183"/>
      <c r="I2" s="183"/>
      <c r="J2" s="183"/>
      <c r="K2" s="244" t="s">
        <v>7</v>
      </c>
      <c r="L2" s="243" t="s">
        <v>5</v>
      </c>
      <c r="M2" s="243" t="s">
        <v>6</v>
      </c>
      <c r="N2" s="182" t="s">
        <v>26</v>
      </c>
      <c r="O2" s="180" t="s">
        <v>7</v>
      </c>
      <c r="P2" s="195" t="s">
        <v>25</v>
      </c>
    </row>
    <row r="3" spans="1:16" ht="13.5" customHeight="1" thickBot="1">
      <c r="A3" s="361" t="s">
        <v>17</v>
      </c>
      <c r="B3" s="362"/>
      <c r="C3" s="296"/>
      <c r="D3" s="296"/>
      <c r="E3" s="296"/>
      <c r="F3" s="296"/>
      <c r="G3" s="296"/>
      <c r="H3" s="296"/>
      <c r="I3" s="286" t="s">
        <v>48</v>
      </c>
      <c r="J3" s="286"/>
      <c r="K3" s="245"/>
      <c r="L3" s="336"/>
      <c r="M3" s="336"/>
      <c r="N3" s="335"/>
      <c r="O3" s="334"/>
      <c r="P3" s="299"/>
    </row>
    <row r="4" spans="1:16">
      <c r="A4" s="111">
        <v>1</v>
      </c>
      <c r="B4" s="188" t="s">
        <v>162</v>
      </c>
      <c r="C4" s="313">
        <v>17</v>
      </c>
      <c r="D4" s="313">
        <v>23</v>
      </c>
      <c r="E4" s="313">
        <v>22</v>
      </c>
      <c r="F4" s="313">
        <v>21</v>
      </c>
      <c r="G4" s="313">
        <v>23</v>
      </c>
      <c r="H4" s="283">
        <f>SUM(C4:G4)</f>
        <v>106</v>
      </c>
      <c r="I4" s="305">
        <v>5</v>
      </c>
      <c r="J4" s="305">
        <f>IF(I4=5,120,IF(I4=4,96,IF(I4=3,72,IF(I4-2,48))))</f>
        <v>120</v>
      </c>
      <c r="K4" s="36">
        <f>H4/J4</f>
        <v>0.8833333333333333</v>
      </c>
      <c r="L4" s="271">
        <v>5000</v>
      </c>
      <c r="M4" s="37">
        <f>IF(K4&gt;0.79,L4*1,IF(K4&lt;0.79,L4*K4))</f>
        <v>5000</v>
      </c>
      <c r="N4" s="301"/>
      <c r="O4" s="311">
        <f>M4+N4</f>
        <v>5000</v>
      </c>
      <c r="P4" s="112">
        <f>ROUND(O4,-2)</f>
        <v>5000</v>
      </c>
    </row>
    <row r="5" spans="1:16">
      <c r="A5" s="113">
        <v>2</v>
      </c>
      <c r="B5" s="188" t="s">
        <v>163</v>
      </c>
      <c r="C5" s="246">
        <v>18</v>
      </c>
      <c r="D5" s="246">
        <v>10</v>
      </c>
      <c r="E5" s="246">
        <v>18</v>
      </c>
      <c r="F5" s="246">
        <v>20</v>
      </c>
      <c r="G5" s="246">
        <v>22</v>
      </c>
      <c r="H5" s="247">
        <f t="shared" ref="H5:H44" si="0">SUM(C5:G5)</f>
        <v>88</v>
      </c>
      <c r="I5" s="186">
        <v>5</v>
      </c>
      <c r="J5" s="305">
        <f t="shared" ref="J5:J8" si="1">IF(I5=5,120,IF(I5=4,96,IF(I5=3,72,IF(I5-2,48))))</f>
        <v>120</v>
      </c>
      <c r="K5" s="15">
        <f t="shared" ref="K5:K8" si="2">H5/J5</f>
        <v>0.73333333333333328</v>
      </c>
      <c r="L5" s="271">
        <v>5000</v>
      </c>
      <c r="M5" s="16">
        <f t="shared" ref="M5:M8" si="3">IF(K5&gt;0.79,L5*1,IF(K5&lt;0.79,L5*K5))</f>
        <v>3666.6666666666665</v>
      </c>
      <c r="N5" s="301"/>
      <c r="O5" s="248">
        <f t="shared" ref="O5:O44" si="4">M5+N5</f>
        <v>3666.6666666666665</v>
      </c>
      <c r="P5" s="114">
        <f t="shared" ref="P5:P8" si="5">ROUND(O5,-2)</f>
        <v>3700</v>
      </c>
    </row>
    <row r="6" spans="1:16">
      <c r="A6" s="113">
        <v>3</v>
      </c>
      <c r="B6" s="188" t="s">
        <v>164</v>
      </c>
      <c r="C6" s="246">
        <v>22</v>
      </c>
      <c r="D6" s="246">
        <v>22</v>
      </c>
      <c r="E6" s="246">
        <v>20</v>
      </c>
      <c r="F6" s="246">
        <v>22</v>
      </c>
      <c r="G6" s="246">
        <v>20</v>
      </c>
      <c r="H6" s="247">
        <f t="shared" si="0"/>
        <v>106</v>
      </c>
      <c r="I6" s="186">
        <v>5</v>
      </c>
      <c r="J6" s="305">
        <f t="shared" si="1"/>
        <v>120</v>
      </c>
      <c r="K6" s="15">
        <f t="shared" si="2"/>
        <v>0.8833333333333333</v>
      </c>
      <c r="L6" s="271">
        <v>5000</v>
      </c>
      <c r="M6" s="16">
        <f t="shared" si="3"/>
        <v>5000</v>
      </c>
      <c r="N6" s="301"/>
      <c r="O6" s="248">
        <f t="shared" si="4"/>
        <v>5000</v>
      </c>
      <c r="P6" s="114">
        <f t="shared" si="5"/>
        <v>5000</v>
      </c>
    </row>
    <row r="7" spans="1:16">
      <c r="A7" s="113">
        <v>4</v>
      </c>
      <c r="B7" s="188" t="s">
        <v>165</v>
      </c>
      <c r="C7" s="246">
        <v>14</v>
      </c>
      <c r="D7" s="246">
        <v>18</v>
      </c>
      <c r="E7" s="246">
        <v>17</v>
      </c>
      <c r="F7" s="246">
        <v>19</v>
      </c>
      <c r="G7" s="246">
        <v>18</v>
      </c>
      <c r="H7" s="247">
        <f t="shared" si="0"/>
        <v>86</v>
      </c>
      <c r="I7" s="186">
        <v>5</v>
      </c>
      <c r="J7" s="305">
        <f t="shared" si="1"/>
        <v>120</v>
      </c>
      <c r="K7" s="15">
        <f t="shared" si="2"/>
        <v>0.71666666666666667</v>
      </c>
      <c r="L7" s="271">
        <v>5000</v>
      </c>
      <c r="M7" s="16">
        <f t="shared" si="3"/>
        <v>3583.3333333333335</v>
      </c>
      <c r="N7" s="301"/>
      <c r="O7" s="248">
        <f t="shared" si="4"/>
        <v>3583.3333333333335</v>
      </c>
      <c r="P7" s="114">
        <f t="shared" si="5"/>
        <v>3600</v>
      </c>
    </row>
    <row r="8" spans="1:16" ht="12" thickBot="1">
      <c r="A8" s="115">
        <v>5</v>
      </c>
      <c r="B8" s="188" t="s">
        <v>166</v>
      </c>
      <c r="C8" s="304">
        <v>21</v>
      </c>
      <c r="D8" s="304">
        <v>19</v>
      </c>
      <c r="E8" s="304">
        <v>20</v>
      </c>
      <c r="F8" s="304">
        <v>22</v>
      </c>
      <c r="G8" s="304">
        <v>21</v>
      </c>
      <c r="H8" s="327">
        <f t="shared" si="0"/>
        <v>103</v>
      </c>
      <c r="I8" s="275">
        <v>5</v>
      </c>
      <c r="J8" s="323">
        <f t="shared" si="1"/>
        <v>120</v>
      </c>
      <c r="K8" s="52">
        <f t="shared" si="2"/>
        <v>0.85833333333333328</v>
      </c>
      <c r="L8" s="271">
        <v>5000</v>
      </c>
      <c r="M8" s="54">
        <f t="shared" si="3"/>
        <v>5000</v>
      </c>
      <c r="N8" s="301"/>
      <c r="O8" s="293">
        <f t="shared" si="4"/>
        <v>5000</v>
      </c>
      <c r="P8" s="116">
        <f t="shared" si="5"/>
        <v>5000</v>
      </c>
    </row>
    <row r="9" spans="1:16" ht="12.75" customHeight="1" thickBot="1">
      <c r="A9" s="363" t="s">
        <v>18</v>
      </c>
      <c r="B9" s="364"/>
      <c r="C9" s="318"/>
      <c r="D9" s="318"/>
      <c r="E9" s="318"/>
      <c r="F9" s="318"/>
      <c r="G9" s="318"/>
      <c r="H9" s="318"/>
      <c r="I9" s="318"/>
      <c r="J9" s="318"/>
      <c r="K9" s="64"/>
      <c r="L9" s="66"/>
      <c r="M9" s="316"/>
      <c r="N9" s="316"/>
      <c r="O9" s="291"/>
      <c r="P9" s="329"/>
    </row>
    <row r="10" spans="1:16">
      <c r="A10" s="111">
        <v>1</v>
      </c>
      <c r="B10" s="188" t="s">
        <v>167</v>
      </c>
      <c r="C10" s="337">
        <v>24</v>
      </c>
      <c r="D10" s="337">
        <v>24</v>
      </c>
      <c r="E10" s="288">
        <v>21</v>
      </c>
      <c r="F10" s="288">
        <v>19</v>
      </c>
      <c r="G10" s="288">
        <v>22</v>
      </c>
      <c r="H10" s="283">
        <f t="shared" si="0"/>
        <v>110</v>
      </c>
      <c r="I10" s="305">
        <v>5</v>
      </c>
      <c r="J10" s="305">
        <f>IF(I10=5,120,IF(I10=4,96,IF(I10=3,72,IF(I10-2,48))))</f>
        <v>120</v>
      </c>
      <c r="K10" s="36">
        <f>H10/J10</f>
        <v>0.91666666666666663</v>
      </c>
      <c r="L10" s="289">
        <v>11700</v>
      </c>
      <c r="M10" s="37">
        <f>IF(K10&gt;0.79,L10*1,IF(K10&lt;0.79,L10*K10))</f>
        <v>11700</v>
      </c>
      <c r="N10" s="301">
        <v>-100</v>
      </c>
      <c r="O10" s="311">
        <f>M10+N10</f>
        <v>11600</v>
      </c>
      <c r="P10" s="112">
        <f>ROUND(O10,-2)</f>
        <v>11600</v>
      </c>
    </row>
    <row r="11" spans="1:16">
      <c r="A11" s="113">
        <v>2</v>
      </c>
      <c r="B11" s="188" t="s">
        <v>168</v>
      </c>
      <c r="C11" s="249">
        <v>24</v>
      </c>
      <c r="D11" s="249">
        <v>24</v>
      </c>
      <c r="E11" s="249">
        <v>22</v>
      </c>
      <c r="F11" s="249">
        <v>17</v>
      </c>
      <c r="G11" s="249">
        <v>21</v>
      </c>
      <c r="H11" s="247">
        <f t="shared" si="0"/>
        <v>108</v>
      </c>
      <c r="I11" s="186">
        <v>5</v>
      </c>
      <c r="J11" s="305">
        <f t="shared" ref="J11:J14" si="6">IF(I11=5,120,IF(I11=4,96,IF(I11=3,72,IF(I11-2,48))))</f>
        <v>120</v>
      </c>
      <c r="K11" s="15">
        <f t="shared" ref="K11:K14" si="7">H11/J11</f>
        <v>0.9</v>
      </c>
      <c r="L11" s="289">
        <v>11700</v>
      </c>
      <c r="M11" s="16">
        <f t="shared" ref="M11:M14" si="8">IF(K11&gt;0.79,L11*1,IF(K11&lt;0.79,L11*K11))</f>
        <v>11700</v>
      </c>
      <c r="N11" s="301">
        <v>-100</v>
      </c>
      <c r="O11" s="248">
        <f t="shared" si="4"/>
        <v>11600</v>
      </c>
      <c r="P11" s="114">
        <f t="shared" ref="P11:P14" si="9">ROUND(O11,-2)</f>
        <v>11600</v>
      </c>
    </row>
    <row r="12" spans="1:16">
      <c r="A12" s="113">
        <v>3</v>
      </c>
      <c r="B12" s="188" t="s">
        <v>169</v>
      </c>
      <c r="C12" s="249">
        <v>24</v>
      </c>
      <c r="D12" s="249">
        <v>24</v>
      </c>
      <c r="E12" s="249">
        <v>24</v>
      </c>
      <c r="F12" s="249">
        <v>15</v>
      </c>
      <c r="G12" s="249">
        <v>19</v>
      </c>
      <c r="H12" s="247">
        <f t="shared" si="0"/>
        <v>106</v>
      </c>
      <c r="I12" s="186">
        <v>5</v>
      </c>
      <c r="J12" s="305">
        <f t="shared" si="6"/>
        <v>120</v>
      </c>
      <c r="K12" s="15">
        <f t="shared" si="7"/>
        <v>0.8833333333333333</v>
      </c>
      <c r="L12" s="289">
        <v>11700</v>
      </c>
      <c r="M12" s="16">
        <f t="shared" si="8"/>
        <v>11700</v>
      </c>
      <c r="N12" s="301">
        <v>-100</v>
      </c>
      <c r="O12" s="248">
        <f t="shared" si="4"/>
        <v>11600</v>
      </c>
      <c r="P12" s="114">
        <f t="shared" si="9"/>
        <v>11600</v>
      </c>
    </row>
    <row r="13" spans="1:16">
      <c r="A13" s="113">
        <v>4</v>
      </c>
      <c r="B13" s="188" t="s">
        <v>170</v>
      </c>
      <c r="C13" s="249">
        <v>16</v>
      </c>
      <c r="D13" s="249">
        <v>17</v>
      </c>
      <c r="E13" s="249">
        <v>14</v>
      </c>
      <c r="F13" s="249">
        <v>16</v>
      </c>
      <c r="G13" s="249">
        <v>14</v>
      </c>
      <c r="H13" s="247">
        <f t="shared" si="0"/>
        <v>77</v>
      </c>
      <c r="I13" s="186">
        <v>5</v>
      </c>
      <c r="J13" s="305">
        <f t="shared" si="6"/>
        <v>120</v>
      </c>
      <c r="K13" s="15">
        <f t="shared" si="7"/>
        <v>0.64166666666666672</v>
      </c>
      <c r="L13" s="289">
        <v>11700</v>
      </c>
      <c r="M13" s="16">
        <f t="shared" si="8"/>
        <v>7507.5000000000009</v>
      </c>
      <c r="N13" s="301">
        <v>-100</v>
      </c>
      <c r="O13" s="248">
        <f t="shared" si="4"/>
        <v>7407.5000000000009</v>
      </c>
      <c r="P13" s="114">
        <f t="shared" si="9"/>
        <v>7400</v>
      </c>
    </row>
    <row r="14" spans="1:16" ht="12" thickBot="1">
      <c r="A14" s="115">
        <v>5</v>
      </c>
      <c r="B14" s="188" t="s">
        <v>171</v>
      </c>
      <c r="C14" s="319">
        <v>19</v>
      </c>
      <c r="D14" s="319">
        <v>20</v>
      </c>
      <c r="E14" s="319">
        <v>24</v>
      </c>
      <c r="F14" s="319">
        <v>17</v>
      </c>
      <c r="G14" s="319">
        <v>14</v>
      </c>
      <c r="H14" s="327">
        <f t="shared" si="0"/>
        <v>94</v>
      </c>
      <c r="I14" s="275">
        <v>5</v>
      </c>
      <c r="J14" s="305">
        <f t="shared" si="6"/>
        <v>120</v>
      </c>
      <c r="K14" s="52">
        <f t="shared" si="7"/>
        <v>0.78333333333333333</v>
      </c>
      <c r="L14" s="289">
        <v>11700</v>
      </c>
      <c r="M14" s="54">
        <f t="shared" si="8"/>
        <v>9165</v>
      </c>
      <c r="N14" s="301">
        <v>-100</v>
      </c>
      <c r="O14" s="293">
        <f t="shared" si="4"/>
        <v>9065</v>
      </c>
      <c r="P14" s="116">
        <f t="shared" si="9"/>
        <v>9100</v>
      </c>
    </row>
    <row r="15" spans="1:16" ht="12.75" customHeight="1" thickBot="1">
      <c r="A15" s="365" t="s">
        <v>19</v>
      </c>
      <c r="B15" s="366"/>
      <c r="C15" s="277"/>
      <c r="D15" s="277"/>
      <c r="E15" s="277"/>
      <c r="F15" s="277"/>
      <c r="G15" s="277"/>
      <c r="H15" s="277"/>
      <c r="I15" s="277"/>
      <c r="J15" s="277"/>
      <c r="K15" s="277"/>
      <c r="L15" s="60"/>
      <c r="M15" s="282"/>
      <c r="N15" s="282"/>
      <c r="O15" s="312"/>
      <c r="P15" s="314"/>
    </row>
    <row r="16" spans="1:16">
      <c r="A16" s="111">
        <v>1</v>
      </c>
      <c r="B16" s="188" t="s">
        <v>172</v>
      </c>
      <c r="C16" s="331">
        <v>23</v>
      </c>
      <c r="D16" s="331">
        <v>24</v>
      </c>
      <c r="E16" s="331">
        <v>24</v>
      </c>
      <c r="F16" s="331">
        <v>23</v>
      </c>
      <c r="G16" s="331"/>
      <c r="H16" s="283">
        <f t="shared" si="0"/>
        <v>94</v>
      </c>
      <c r="I16" s="305">
        <v>4</v>
      </c>
      <c r="J16" s="305">
        <f>IF(I16=5,120,IF(I16=4,96,IF(I16=3,72,IF(I16-2,48))))</f>
        <v>96</v>
      </c>
      <c r="K16" s="36">
        <f>H16/J16</f>
        <v>0.97916666666666663</v>
      </c>
      <c r="L16" s="315">
        <v>5700</v>
      </c>
      <c r="M16" s="37">
        <f>IF(K16&gt;0.79,L16*1,IF(K16&lt;0.79,L16*K16))</f>
        <v>5700</v>
      </c>
      <c r="N16" s="301">
        <v>-200</v>
      </c>
      <c r="O16" s="311">
        <f>M16+N16</f>
        <v>5500</v>
      </c>
      <c r="P16" s="112">
        <f>ROUND(O16,-2)</f>
        <v>5500</v>
      </c>
    </row>
    <row r="17" spans="1:16">
      <c r="A17" s="113">
        <v>2</v>
      </c>
      <c r="B17" s="188" t="s">
        <v>173</v>
      </c>
      <c r="C17" s="250">
        <v>22</v>
      </c>
      <c r="D17" s="250">
        <v>24</v>
      </c>
      <c r="E17" s="250">
        <v>24</v>
      </c>
      <c r="F17" s="250">
        <v>24</v>
      </c>
      <c r="G17" s="250"/>
      <c r="H17" s="247">
        <f t="shared" si="0"/>
        <v>94</v>
      </c>
      <c r="I17" s="305">
        <v>4</v>
      </c>
      <c r="J17" s="305">
        <f t="shared" ref="J17:J20" si="10">IF(I17=5,120,IF(I17=4,96,IF(I17=3,72,IF(I17-2,48))))</f>
        <v>96</v>
      </c>
      <c r="K17" s="15">
        <f t="shared" ref="K17:K20" si="11">H17/J17</f>
        <v>0.97916666666666663</v>
      </c>
      <c r="L17" s="315">
        <v>5700</v>
      </c>
      <c r="M17" s="16">
        <f t="shared" ref="M17:M20" si="12">IF(K17&gt;0.79,L17*1,IF(K17&lt;0.79,L17*K17))</f>
        <v>5700</v>
      </c>
      <c r="N17" s="301">
        <v>-200</v>
      </c>
      <c r="O17" s="248">
        <f t="shared" si="4"/>
        <v>5500</v>
      </c>
      <c r="P17" s="114">
        <f t="shared" ref="P17:P20" si="13">ROUND(O17,-2)</f>
        <v>5500</v>
      </c>
    </row>
    <row r="18" spans="1:16">
      <c r="A18" s="113">
        <v>3</v>
      </c>
      <c r="B18" s="188" t="s">
        <v>174</v>
      </c>
      <c r="C18" s="250">
        <v>21</v>
      </c>
      <c r="D18" s="250">
        <v>24</v>
      </c>
      <c r="E18" s="250">
        <v>24</v>
      </c>
      <c r="F18" s="250">
        <v>24</v>
      </c>
      <c r="G18" s="250"/>
      <c r="H18" s="247">
        <f t="shared" si="0"/>
        <v>93</v>
      </c>
      <c r="I18" s="305">
        <v>4</v>
      </c>
      <c r="J18" s="305">
        <f t="shared" si="10"/>
        <v>96</v>
      </c>
      <c r="K18" s="15">
        <f t="shared" si="11"/>
        <v>0.96875</v>
      </c>
      <c r="L18" s="315">
        <v>5700</v>
      </c>
      <c r="M18" s="16">
        <f t="shared" si="12"/>
        <v>5700</v>
      </c>
      <c r="N18" s="301">
        <v>-200</v>
      </c>
      <c r="O18" s="248">
        <f t="shared" si="4"/>
        <v>5500</v>
      </c>
      <c r="P18" s="114">
        <f t="shared" si="13"/>
        <v>5500</v>
      </c>
    </row>
    <row r="19" spans="1:16">
      <c r="A19" s="113">
        <v>4</v>
      </c>
      <c r="B19" s="188"/>
      <c r="C19" s="250"/>
      <c r="D19" s="250"/>
      <c r="E19" s="250"/>
      <c r="F19" s="250"/>
      <c r="G19" s="250"/>
      <c r="H19" s="247">
        <f t="shared" si="0"/>
        <v>0</v>
      </c>
      <c r="I19" s="305">
        <v>4</v>
      </c>
      <c r="J19" s="305">
        <f t="shared" si="10"/>
        <v>96</v>
      </c>
      <c r="K19" s="15">
        <f t="shared" si="11"/>
        <v>0</v>
      </c>
      <c r="L19" s="315">
        <v>5700</v>
      </c>
      <c r="M19" s="16">
        <f t="shared" si="12"/>
        <v>0</v>
      </c>
      <c r="N19" s="301">
        <v>-200</v>
      </c>
      <c r="O19" s="248">
        <f t="shared" si="4"/>
        <v>-200</v>
      </c>
      <c r="P19" s="114">
        <f t="shared" si="13"/>
        <v>-200</v>
      </c>
    </row>
    <row r="20" spans="1:16" ht="12" thickBot="1">
      <c r="A20" s="115">
        <v>5</v>
      </c>
      <c r="B20" s="188" t="s">
        <v>175</v>
      </c>
      <c r="C20" s="273">
        <v>18</v>
      </c>
      <c r="D20" s="273">
        <v>24</v>
      </c>
      <c r="E20" s="273">
        <v>21</v>
      </c>
      <c r="F20" s="273">
        <v>24</v>
      </c>
      <c r="G20" s="273"/>
      <c r="H20" s="327">
        <f t="shared" si="0"/>
        <v>87</v>
      </c>
      <c r="I20" s="305">
        <v>4</v>
      </c>
      <c r="J20" s="305">
        <f t="shared" si="10"/>
        <v>96</v>
      </c>
      <c r="K20" s="52">
        <f t="shared" si="11"/>
        <v>0.90625</v>
      </c>
      <c r="L20" s="315">
        <v>5700</v>
      </c>
      <c r="M20" s="54">
        <f t="shared" si="12"/>
        <v>5700</v>
      </c>
      <c r="N20" s="301">
        <v>-200</v>
      </c>
      <c r="O20" s="293">
        <f t="shared" si="4"/>
        <v>5500</v>
      </c>
      <c r="P20" s="116">
        <f t="shared" si="13"/>
        <v>5500</v>
      </c>
    </row>
    <row r="21" spans="1:16" ht="12.75" customHeight="1" thickBot="1">
      <c r="A21" s="367" t="s">
        <v>20</v>
      </c>
      <c r="B21" s="368"/>
      <c r="C21" s="309"/>
      <c r="D21" s="309"/>
      <c r="E21" s="309"/>
      <c r="F21" s="309"/>
      <c r="G21" s="309"/>
      <c r="H21" s="309"/>
      <c r="I21" s="309"/>
      <c r="J21" s="309"/>
      <c r="K21" s="309"/>
      <c r="L21" s="73"/>
      <c r="M21" s="321"/>
      <c r="N21" s="321"/>
      <c r="O21" s="287"/>
      <c r="P21" s="294"/>
    </row>
    <row r="22" spans="1:16">
      <c r="A22" s="111">
        <v>1</v>
      </c>
      <c r="B22" s="188" t="s">
        <v>176</v>
      </c>
      <c r="C22" s="306">
        <v>23</v>
      </c>
      <c r="D22" s="306">
        <v>18</v>
      </c>
      <c r="E22" s="306">
        <v>22</v>
      </c>
      <c r="F22" s="306">
        <v>22</v>
      </c>
      <c r="G22" s="306">
        <v>24</v>
      </c>
      <c r="H22" s="283">
        <f t="shared" si="0"/>
        <v>109</v>
      </c>
      <c r="I22" s="305">
        <v>5</v>
      </c>
      <c r="J22" s="305">
        <f>IF(I22=5,120,IF(I22=4,96,IF(I22=3,72,IF(I22-2,48))))</f>
        <v>120</v>
      </c>
      <c r="K22" s="36">
        <f>H22/J22</f>
        <v>0.90833333333333333</v>
      </c>
      <c r="L22" s="303">
        <v>6500</v>
      </c>
      <c r="M22" s="37">
        <f>IF(K22&gt;0.79,L22*1,IF(K22&lt;0.79,L22*K22))</f>
        <v>6500</v>
      </c>
      <c r="N22" s="301">
        <v>500</v>
      </c>
      <c r="O22" s="311">
        <f>M22+N22</f>
        <v>7000</v>
      </c>
      <c r="P22" s="112">
        <f>ROUND(O22,-2)</f>
        <v>7000</v>
      </c>
    </row>
    <row r="23" spans="1:16">
      <c r="A23" s="113">
        <v>2</v>
      </c>
      <c r="B23" s="188" t="s">
        <v>177</v>
      </c>
      <c r="C23" s="306">
        <v>23</v>
      </c>
      <c r="D23" s="251">
        <v>18</v>
      </c>
      <c r="E23" s="251">
        <v>22</v>
      </c>
      <c r="F23" s="251">
        <v>21</v>
      </c>
      <c r="G23" s="251">
        <v>23</v>
      </c>
      <c r="H23" s="247">
        <f t="shared" si="0"/>
        <v>107</v>
      </c>
      <c r="I23" s="186">
        <v>5</v>
      </c>
      <c r="J23" s="305">
        <f t="shared" ref="J23:J26" si="14">IF(I23=5,120,IF(I23=4,96,IF(I23=3,72,IF(I23-2,48))))</f>
        <v>120</v>
      </c>
      <c r="K23" s="15">
        <f t="shared" ref="K23:K26" si="15">H23/J23</f>
        <v>0.89166666666666672</v>
      </c>
      <c r="L23" s="303">
        <v>6500</v>
      </c>
      <c r="M23" s="16">
        <f t="shared" ref="M23:M26" si="16">IF(K23&gt;0.79,L23*1,IF(K23&lt;0.79,L23*K23))</f>
        <v>6500</v>
      </c>
      <c r="N23" s="301">
        <v>500</v>
      </c>
      <c r="O23" s="248">
        <f t="shared" si="4"/>
        <v>7000</v>
      </c>
      <c r="P23" s="114">
        <f t="shared" ref="P23:P26" si="17">ROUND(O23,-2)</f>
        <v>7000</v>
      </c>
    </row>
    <row r="24" spans="1:16">
      <c r="A24" s="113">
        <v>3</v>
      </c>
      <c r="B24" s="188" t="s">
        <v>178</v>
      </c>
      <c r="C24" s="306">
        <v>24</v>
      </c>
      <c r="D24" s="251">
        <v>23</v>
      </c>
      <c r="E24" s="251">
        <v>24</v>
      </c>
      <c r="F24" s="251">
        <v>23</v>
      </c>
      <c r="G24" s="251">
        <v>24</v>
      </c>
      <c r="H24" s="247">
        <f t="shared" si="0"/>
        <v>118</v>
      </c>
      <c r="I24" s="186">
        <v>5</v>
      </c>
      <c r="J24" s="305">
        <f t="shared" si="14"/>
        <v>120</v>
      </c>
      <c r="K24" s="15">
        <f t="shared" si="15"/>
        <v>0.98333333333333328</v>
      </c>
      <c r="L24" s="303">
        <v>6500</v>
      </c>
      <c r="M24" s="16">
        <f t="shared" si="16"/>
        <v>6500</v>
      </c>
      <c r="N24" s="301">
        <v>500</v>
      </c>
      <c r="O24" s="248">
        <f t="shared" si="4"/>
        <v>7000</v>
      </c>
      <c r="P24" s="114">
        <f t="shared" si="17"/>
        <v>7000</v>
      </c>
    </row>
    <row r="25" spans="1:16">
      <c r="A25" s="113">
        <v>4</v>
      </c>
      <c r="B25" s="188" t="s">
        <v>179</v>
      </c>
      <c r="C25" s="306">
        <v>22</v>
      </c>
      <c r="D25" s="251">
        <v>21</v>
      </c>
      <c r="E25" s="251">
        <v>23</v>
      </c>
      <c r="F25" s="251">
        <v>21</v>
      </c>
      <c r="G25" s="251">
        <v>24</v>
      </c>
      <c r="H25" s="247">
        <f t="shared" si="0"/>
        <v>111</v>
      </c>
      <c r="I25" s="186">
        <v>5</v>
      </c>
      <c r="J25" s="305">
        <f t="shared" si="14"/>
        <v>120</v>
      </c>
      <c r="K25" s="15">
        <f t="shared" si="15"/>
        <v>0.92500000000000004</v>
      </c>
      <c r="L25" s="303">
        <v>6500</v>
      </c>
      <c r="M25" s="16">
        <f t="shared" si="16"/>
        <v>6500</v>
      </c>
      <c r="N25" s="301">
        <v>500</v>
      </c>
      <c r="O25" s="248">
        <f t="shared" si="4"/>
        <v>7000</v>
      </c>
      <c r="P25" s="114">
        <f t="shared" si="17"/>
        <v>7000</v>
      </c>
    </row>
    <row r="26" spans="1:16" ht="12" thickBot="1">
      <c r="A26" s="115">
        <v>5</v>
      </c>
      <c r="B26" s="188" t="s">
        <v>180</v>
      </c>
      <c r="C26" s="306">
        <v>22</v>
      </c>
      <c r="D26" s="325">
        <v>19</v>
      </c>
      <c r="E26" s="325">
        <v>20</v>
      </c>
      <c r="F26" s="325">
        <v>24</v>
      </c>
      <c r="G26" s="325">
        <v>24</v>
      </c>
      <c r="H26" s="327">
        <f t="shared" si="0"/>
        <v>109</v>
      </c>
      <c r="I26" s="275">
        <v>5</v>
      </c>
      <c r="J26" s="305">
        <f t="shared" si="14"/>
        <v>120</v>
      </c>
      <c r="K26" s="52">
        <f t="shared" si="15"/>
        <v>0.90833333333333333</v>
      </c>
      <c r="L26" s="303">
        <v>6500</v>
      </c>
      <c r="M26" s="54">
        <f t="shared" si="16"/>
        <v>6500</v>
      </c>
      <c r="N26" s="301">
        <v>500</v>
      </c>
      <c r="O26" s="293">
        <f t="shared" si="4"/>
        <v>7000</v>
      </c>
      <c r="P26" s="116">
        <f t="shared" si="17"/>
        <v>7000</v>
      </c>
    </row>
    <row r="27" spans="1:16" ht="12.75" customHeight="1" thickBot="1">
      <c r="A27" s="369" t="s">
        <v>21</v>
      </c>
      <c r="B27" s="370"/>
      <c r="C27" s="324"/>
      <c r="D27" s="324"/>
      <c r="E27" s="324"/>
      <c r="F27" s="324"/>
      <c r="G27" s="324"/>
      <c r="H27" s="324"/>
      <c r="I27" s="324"/>
      <c r="J27" s="324"/>
      <c r="K27" s="324"/>
      <c r="L27" s="80"/>
      <c r="M27" s="326"/>
      <c r="N27" s="326"/>
      <c r="O27" s="310"/>
      <c r="P27" s="300"/>
    </row>
    <row r="28" spans="1:16">
      <c r="A28" s="111">
        <v>1</v>
      </c>
      <c r="B28" s="188" t="s">
        <v>181</v>
      </c>
      <c r="C28" s="279">
        <v>16</v>
      </c>
      <c r="D28" s="279">
        <v>20</v>
      </c>
      <c r="E28" s="279">
        <v>20</v>
      </c>
      <c r="F28" s="279">
        <v>15</v>
      </c>
      <c r="G28" s="279">
        <v>18</v>
      </c>
      <c r="H28" s="283">
        <f t="shared" si="0"/>
        <v>89</v>
      </c>
      <c r="I28" s="305">
        <v>5</v>
      </c>
      <c r="J28" s="305">
        <f>IF(I28=5,120,IF(I28=4,96,IF(I28=3,72,IF(I28-2,48))))</f>
        <v>120</v>
      </c>
      <c r="K28" s="36">
        <f>H28/J28</f>
        <v>0.7416666666666667</v>
      </c>
      <c r="L28" s="284">
        <v>9300</v>
      </c>
      <c r="M28" s="37">
        <f>IF(K28&gt;0.79,L28*1,IF(K28&lt;0.79,L28*K28))</f>
        <v>6897.5</v>
      </c>
      <c r="N28" s="301">
        <v>1000</v>
      </c>
      <c r="O28" s="311">
        <f>M28+N28</f>
        <v>7897.5</v>
      </c>
      <c r="P28" s="112">
        <f>ROUND(O28,-2)</f>
        <v>7900</v>
      </c>
    </row>
    <row r="29" spans="1:16">
      <c r="A29" s="113">
        <v>2</v>
      </c>
      <c r="B29" s="188" t="s">
        <v>182</v>
      </c>
      <c r="C29" s="350">
        <v>21</v>
      </c>
      <c r="D29" s="252">
        <v>17</v>
      </c>
      <c r="E29" s="252">
        <v>22</v>
      </c>
      <c r="F29" s="252">
        <v>19</v>
      </c>
      <c r="G29" s="252">
        <v>21</v>
      </c>
      <c r="H29" s="247">
        <f t="shared" si="0"/>
        <v>100</v>
      </c>
      <c r="I29" s="305">
        <v>5</v>
      </c>
      <c r="J29" s="305">
        <f t="shared" ref="J29:J32" si="18">IF(I29=5,120,IF(I29=4,96,IF(I29=3,72,IF(I29-2,48))))</f>
        <v>120</v>
      </c>
      <c r="K29" s="15">
        <f t="shared" ref="K29:K32" si="19">H29/J29</f>
        <v>0.83333333333333337</v>
      </c>
      <c r="L29" s="284">
        <v>9300</v>
      </c>
      <c r="M29" s="16">
        <f t="shared" ref="M29:M32" si="20">IF(K29&gt;0.79,L29*1,IF(K29&lt;0.79,L29*K29))</f>
        <v>9300</v>
      </c>
      <c r="N29" s="301">
        <v>1000</v>
      </c>
      <c r="O29" s="248">
        <f t="shared" si="4"/>
        <v>10300</v>
      </c>
      <c r="P29" s="114">
        <f t="shared" ref="P29:P32" si="21">ROUND(O29,-2)</f>
        <v>10300</v>
      </c>
    </row>
    <row r="30" spans="1:16">
      <c r="A30" s="113">
        <v>3</v>
      </c>
      <c r="B30" s="188" t="s">
        <v>183</v>
      </c>
      <c r="C30" s="279">
        <v>24</v>
      </c>
      <c r="D30" s="252">
        <v>21</v>
      </c>
      <c r="E30" s="252">
        <v>24</v>
      </c>
      <c r="F30" s="252">
        <v>24</v>
      </c>
      <c r="G30" s="252">
        <v>24</v>
      </c>
      <c r="H30" s="247">
        <f t="shared" si="0"/>
        <v>117</v>
      </c>
      <c r="I30" s="305">
        <v>5</v>
      </c>
      <c r="J30" s="305">
        <f t="shared" si="18"/>
        <v>120</v>
      </c>
      <c r="K30" s="15">
        <f t="shared" si="19"/>
        <v>0.97499999999999998</v>
      </c>
      <c r="L30" s="284">
        <v>9300</v>
      </c>
      <c r="M30" s="16">
        <f t="shared" si="20"/>
        <v>9300</v>
      </c>
      <c r="N30" s="301">
        <v>1000</v>
      </c>
      <c r="O30" s="248">
        <f t="shared" si="4"/>
        <v>10300</v>
      </c>
      <c r="P30" s="114">
        <f t="shared" si="21"/>
        <v>10300</v>
      </c>
    </row>
    <row r="31" spans="1:16">
      <c r="A31" s="113">
        <v>4</v>
      </c>
      <c r="B31" s="188" t="s">
        <v>184</v>
      </c>
      <c r="C31" s="279">
        <v>23</v>
      </c>
      <c r="D31" s="252">
        <v>21</v>
      </c>
      <c r="E31" s="252">
        <v>24</v>
      </c>
      <c r="F31" s="252">
        <v>24</v>
      </c>
      <c r="G31" s="252">
        <v>24</v>
      </c>
      <c r="H31" s="247">
        <f t="shared" si="0"/>
        <v>116</v>
      </c>
      <c r="I31" s="305">
        <v>5</v>
      </c>
      <c r="J31" s="305">
        <f t="shared" si="18"/>
        <v>120</v>
      </c>
      <c r="K31" s="15">
        <f t="shared" si="19"/>
        <v>0.96666666666666667</v>
      </c>
      <c r="L31" s="284">
        <v>9300</v>
      </c>
      <c r="M31" s="16">
        <f t="shared" si="20"/>
        <v>9300</v>
      </c>
      <c r="N31" s="301">
        <v>1000</v>
      </c>
      <c r="O31" s="248">
        <f t="shared" si="4"/>
        <v>10300</v>
      </c>
      <c r="P31" s="114">
        <f t="shared" si="21"/>
        <v>10300</v>
      </c>
    </row>
    <row r="32" spans="1:16" ht="12" thickBot="1">
      <c r="A32" s="115">
        <v>5</v>
      </c>
      <c r="B32" s="188" t="s">
        <v>185</v>
      </c>
      <c r="C32" s="279">
        <v>23</v>
      </c>
      <c r="D32" s="333">
        <v>23</v>
      </c>
      <c r="E32" s="333">
        <v>24</v>
      </c>
      <c r="F32" s="333">
        <v>22</v>
      </c>
      <c r="G32" s="333">
        <v>24</v>
      </c>
      <c r="H32" s="327">
        <f t="shared" si="0"/>
        <v>116</v>
      </c>
      <c r="I32" s="305">
        <v>5</v>
      </c>
      <c r="J32" s="305">
        <f t="shared" si="18"/>
        <v>120</v>
      </c>
      <c r="K32" s="52">
        <f t="shared" si="19"/>
        <v>0.96666666666666667</v>
      </c>
      <c r="L32" s="284">
        <v>9300</v>
      </c>
      <c r="M32" s="54">
        <f t="shared" si="20"/>
        <v>9300</v>
      </c>
      <c r="N32" s="301">
        <v>1000</v>
      </c>
      <c r="O32" s="293">
        <f t="shared" si="4"/>
        <v>10300</v>
      </c>
      <c r="P32" s="116">
        <f t="shared" si="21"/>
        <v>10300</v>
      </c>
    </row>
    <row r="33" spans="1:16" ht="12.75" customHeight="1" thickBot="1">
      <c r="A33" s="357" t="s">
        <v>22</v>
      </c>
      <c r="B33" s="358"/>
      <c r="C33" s="274"/>
      <c r="D33" s="274"/>
      <c r="E33" s="274"/>
      <c r="F33" s="274"/>
      <c r="G33" s="274"/>
      <c r="H33" s="274"/>
      <c r="I33" s="274"/>
      <c r="J33" s="274"/>
      <c r="K33" s="274"/>
      <c r="L33" s="87"/>
      <c r="M33" s="307"/>
      <c r="N33" s="307"/>
      <c r="O33" s="297"/>
      <c r="P33" s="290"/>
    </row>
    <row r="34" spans="1:16">
      <c r="A34" s="111">
        <v>1</v>
      </c>
      <c r="B34" s="188" t="s">
        <v>186</v>
      </c>
      <c r="C34" s="285">
        <v>23</v>
      </c>
      <c r="D34" s="285">
        <v>23</v>
      </c>
      <c r="E34" s="285">
        <v>22</v>
      </c>
      <c r="F34" s="285">
        <v>24</v>
      </c>
      <c r="G34" s="285"/>
      <c r="H34" s="283">
        <f t="shared" si="0"/>
        <v>92</v>
      </c>
      <c r="I34" s="305">
        <v>4</v>
      </c>
      <c r="J34" s="305">
        <f>IF(I34=5,120,IF(I34=4,96,IF(I34=3,72,IF(I34-2,48))))</f>
        <v>96</v>
      </c>
      <c r="K34" s="36">
        <f>H34/J34</f>
        <v>0.95833333333333337</v>
      </c>
      <c r="L34" s="308">
        <v>12700</v>
      </c>
      <c r="M34" s="37">
        <f>IF(K34&gt;0.79,L34*1,IF(K34&lt;0.79,L34*K34))</f>
        <v>12700</v>
      </c>
      <c r="N34" s="301">
        <v>1000</v>
      </c>
      <c r="O34" s="311">
        <f>M34+N34</f>
        <v>13700</v>
      </c>
      <c r="P34" s="112">
        <f>ROUND(O34,-2)</f>
        <v>13700</v>
      </c>
    </row>
    <row r="35" spans="1:16">
      <c r="A35" s="113">
        <v>2</v>
      </c>
      <c r="B35" s="351" t="s">
        <v>187</v>
      </c>
      <c r="C35" s="285">
        <v>24</v>
      </c>
      <c r="D35" s="253">
        <v>24</v>
      </c>
      <c r="E35" s="253">
        <v>22</v>
      </c>
      <c r="F35" s="253">
        <v>24</v>
      </c>
      <c r="G35" s="253"/>
      <c r="H35" s="247">
        <f t="shared" si="0"/>
        <v>94</v>
      </c>
      <c r="I35" s="305">
        <v>4</v>
      </c>
      <c r="J35" s="305">
        <f t="shared" ref="J35:J38" si="22">IF(I35=5,120,IF(I35=4,96,IF(I35=3,72,IF(I35-2,48))))</f>
        <v>96</v>
      </c>
      <c r="K35" s="15">
        <f t="shared" ref="K35:K38" si="23">H35/J35</f>
        <v>0.97916666666666663</v>
      </c>
      <c r="L35" s="308">
        <v>12700</v>
      </c>
      <c r="M35" s="16">
        <f t="shared" ref="M35:M38" si="24">IF(K35&gt;0.79,L35*1,IF(K35&lt;0.79,L35*K35))</f>
        <v>12700</v>
      </c>
      <c r="N35" s="301">
        <v>1000</v>
      </c>
      <c r="O35" s="248">
        <f t="shared" si="4"/>
        <v>13700</v>
      </c>
      <c r="P35" s="114">
        <f t="shared" ref="P35:P38" si="25">ROUND(O35,-2)</f>
        <v>13700</v>
      </c>
    </row>
    <row r="36" spans="1:16">
      <c r="A36" s="113">
        <v>3</v>
      </c>
      <c r="B36" s="188" t="s">
        <v>188</v>
      </c>
      <c r="C36" s="285">
        <v>24</v>
      </c>
      <c r="D36" s="253">
        <v>24</v>
      </c>
      <c r="E36" s="253">
        <v>23</v>
      </c>
      <c r="F36" s="253">
        <v>24</v>
      </c>
      <c r="G36" s="253"/>
      <c r="H36" s="247">
        <f t="shared" si="0"/>
        <v>95</v>
      </c>
      <c r="I36" s="305">
        <v>4</v>
      </c>
      <c r="J36" s="305">
        <f t="shared" si="22"/>
        <v>96</v>
      </c>
      <c r="K36" s="15">
        <f t="shared" si="23"/>
        <v>0.98958333333333337</v>
      </c>
      <c r="L36" s="308">
        <v>12700</v>
      </c>
      <c r="M36" s="16">
        <f t="shared" si="24"/>
        <v>12700</v>
      </c>
      <c r="N36" s="301">
        <v>1000</v>
      </c>
      <c r="O36" s="248">
        <f t="shared" si="4"/>
        <v>13700</v>
      </c>
      <c r="P36" s="114">
        <f t="shared" si="25"/>
        <v>13700</v>
      </c>
    </row>
    <row r="37" spans="1:16">
      <c r="A37" s="113">
        <v>4</v>
      </c>
      <c r="B37" s="351" t="s">
        <v>189</v>
      </c>
      <c r="C37" s="285">
        <v>19</v>
      </c>
      <c r="D37" s="253">
        <v>19</v>
      </c>
      <c r="E37" s="253">
        <v>21</v>
      </c>
      <c r="F37" s="253">
        <v>23</v>
      </c>
      <c r="G37" s="253"/>
      <c r="H37" s="247">
        <f t="shared" si="0"/>
        <v>82</v>
      </c>
      <c r="I37" s="305">
        <v>4</v>
      </c>
      <c r="J37" s="305">
        <f t="shared" si="22"/>
        <v>96</v>
      </c>
      <c r="K37" s="15">
        <f t="shared" si="23"/>
        <v>0.85416666666666663</v>
      </c>
      <c r="L37" s="308">
        <v>12700</v>
      </c>
      <c r="M37" s="16">
        <f t="shared" si="24"/>
        <v>12700</v>
      </c>
      <c r="N37" s="301">
        <v>1000</v>
      </c>
      <c r="O37" s="248">
        <f t="shared" si="4"/>
        <v>13700</v>
      </c>
      <c r="P37" s="114">
        <f t="shared" si="25"/>
        <v>13700</v>
      </c>
    </row>
    <row r="38" spans="1:16" ht="12" thickBot="1">
      <c r="A38" s="115">
        <v>5</v>
      </c>
      <c r="B38" s="188" t="s">
        <v>190</v>
      </c>
      <c r="C38" s="285">
        <v>17</v>
      </c>
      <c r="D38" s="272">
        <v>18</v>
      </c>
      <c r="E38" s="272">
        <v>21</v>
      </c>
      <c r="F38" s="272">
        <v>21</v>
      </c>
      <c r="G38" s="272"/>
      <c r="H38" s="327">
        <f t="shared" si="0"/>
        <v>77</v>
      </c>
      <c r="I38" s="305">
        <v>4</v>
      </c>
      <c r="J38" s="323">
        <f t="shared" si="22"/>
        <v>96</v>
      </c>
      <c r="K38" s="52">
        <f t="shared" si="23"/>
        <v>0.80208333333333337</v>
      </c>
      <c r="L38" s="308">
        <v>12700</v>
      </c>
      <c r="M38" s="54">
        <f t="shared" si="24"/>
        <v>12700</v>
      </c>
      <c r="N38" s="301">
        <v>1000</v>
      </c>
      <c r="O38" s="293">
        <f t="shared" si="4"/>
        <v>13700</v>
      </c>
      <c r="P38" s="116">
        <f t="shared" si="25"/>
        <v>13700</v>
      </c>
    </row>
    <row r="39" spans="1:16" ht="12.75" customHeight="1" thickBot="1">
      <c r="A39" s="359" t="s">
        <v>23</v>
      </c>
      <c r="B39" s="360"/>
      <c r="C39" s="276"/>
      <c r="D39" s="276"/>
      <c r="E39" s="276"/>
      <c r="F39" s="276"/>
      <c r="G39" s="276"/>
      <c r="H39" s="276"/>
      <c r="I39" s="276"/>
      <c r="J39" s="276"/>
      <c r="K39" s="276"/>
      <c r="L39" s="94"/>
      <c r="M39" s="280"/>
      <c r="N39" s="280"/>
      <c r="O39" s="281"/>
      <c r="P39" s="330"/>
    </row>
    <row r="40" spans="1:16">
      <c r="A40" s="111">
        <v>1</v>
      </c>
      <c r="B40" s="188" t="s">
        <v>191</v>
      </c>
      <c r="C40" s="254">
        <v>24</v>
      </c>
      <c r="D40" s="292">
        <v>24</v>
      </c>
      <c r="E40" s="292">
        <v>21</v>
      </c>
      <c r="F40" s="292">
        <v>22</v>
      </c>
      <c r="G40" s="292"/>
      <c r="H40" s="283">
        <f t="shared" si="0"/>
        <v>91</v>
      </c>
      <c r="I40" s="305">
        <v>4</v>
      </c>
      <c r="J40" s="305">
        <f>IF(I40=5,120,IF(I40=4,96,IF(I40=3,72,IF(I40-2,48))))</f>
        <v>96</v>
      </c>
      <c r="K40" s="36">
        <f>H40/J40</f>
        <v>0.94791666666666663</v>
      </c>
      <c r="L40" s="332">
        <v>2800</v>
      </c>
      <c r="M40" s="37">
        <f>IF(K40&gt;0.79,L40*1,IF(K40&lt;0.79,L40*K40))</f>
        <v>2800</v>
      </c>
      <c r="N40" s="301"/>
      <c r="O40" s="311">
        <f>M40+N40</f>
        <v>2800</v>
      </c>
      <c r="P40" s="112">
        <f>ROUND(O40,-2)</f>
        <v>2800</v>
      </c>
    </row>
    <row r="41" spans="1:16">
      <c r="A41" s="113">
        <v>2</v>
      </c>
      <c r="B41" s="188" t="s">
        <v>192</v>
      </c>
      <c r="C41" s="254">
        <v>23</v>
      </c>
      <c r="D41" s="254">
        <v>22</v>
      </c>
      <c r="E41" s="254">
        <v>22</v>
      </c>
      <c r="F41" s="254">
        <v>21</v>
      </c>
      <c r="G41" s="254"/>
      <c r="H41" s="247">
        <f t="shared" si="0"/>
        <v>88</v>
      </c>
      <c r="I41" s="186">
        <v>4</v>
      </c>
      <c r="J41" s="305">
        <f t="shared" ref="J41:J44" si="26">IF(I41=5,120,IF(I41=4,96,IF(I41=3,72,IF(I41-2,48))))</f>
        <v>96</v>
      </c>
      <c r="K41" s="15">
        <f t="shared" ref="K41:K44" si="27">H41/J41</f>
        <v>0.91666666666666663</v>
      </c>
      <c r="L41" s="332">
        <v>2800</v>
      </c>
      <c r="M41" s="16">
        <f t="shared" ref="M41:M44" si="28">IF(K41&gt;0.79,L41*1,IF(K41&lt;0.79,L41*K41))</f>
        <v>2800</v>
      </c>
      <c r="N41" s="301"/>
      <c r="O41" s="248">
        <f t="shared" si="4"/>
        <v>2800</v>
      </c>
      <c r="P41" s="114">
        <f t="shared" ref="P41:P44" si="29">ROUND(O41,-2)</f>
        <v>2800</v>
      </c>
    </row>
    <row r="42" spans="1:16">
      <c r="A42" s="113">
        <v>3</v>
      </c>
      <c r="B42" s="188" t="s">
        <v>193</v>
      </c>
      <c r="C42" s="254">
        <v>22</v>
      </c>
      <c r="D42" s="254">
        <v>19</v>
      </c>
      <c r="E42" s="254">
        <v>22</v>
      </c>
      <c r="F42" s="254">
        <v>21</v>
      </c>
      <c r="G42" s="254"/>
      <c r="H42" s="247">
        <f t="shared" si="0"/>
        <v>84</v>
      </c>
      <c r="I42" s="186">
        <v>4</v>
      </c>
      <c r="J42" s="305">
        <f t="shared" si="26"/>
        <v>96</v>
      </c>
      <c r="K42" s="15">
        <f t="shared" si="27"/>
        <v>0.875</v>
      </c>
      <c r="L42" s="332">
        <v>2800</v>
      </c>
      <c r="M42" s="16">
        <f t="shared" si="28"/>
        <v>2800</v>
      </c>
      <c r="N42" s="301"/>
      <c r="O42" s="248">
        <f t="shared" si="4"/>
        <v>2800</v>
      </c>
      <c r="P42" s="114">
        <f t="shared" si="29"/>
        <v>2800</v>
      </c>
    </row>
    <row r="43" spans="1:16">
      <c r="A43" s="113">
        <v>4</v>
      </c>
      <c r="B43" s="351" t="s">
        <v>194</v>
      </c>
      <c r="C43" s="254">
        <v>23</v>
      </c>
      <c r="D43" s="254">
        <v>19</v>
      </c>
      <c r="E43" s="254">
        <v>21</v>
      </c>
      <c r="F43" s="254">
        <v>19</v>
      </c>
      <c r="G43" s="254"/>
      <c r="H43" s="247">
        <f t="shared" si="0"/>
        <v>82</v>
      </c>
      <c r="I43" s="186">
        <v>4</v>
      </c>
      <c r="J43" s="305">
        <f t="shared" si="26"/>
        <v>96</v>
      </c>
      <c r="K43" s="15">
        <f t="shared" si="27"/>
        <v>0.85416666666666663</v>
      </c>
      <c r="L43" s="332">
        <v>2800</v>
      </c>
      <c r="M43" s="16">
        <f t="shared" si="28"/>
        <v>2800</v>
      </c>
      <c r="N43" s="301"/>
      <c r="O43" s="248">
        <f t="shared" si="4"/>
        <v>2800</v>
      </c>
      <c r="P43" s="114">
        <f t="shared" si="29"/>
        <v>2800</v>
      </c>
    </row>
    <row r="44" spans="1:16" ht="12" thickBot="1">
      <c r="A44" s="115">
        <v>5</v>
      </c>
      <c r="B44" s="351" t="s">
        <v>195</v>
      </c>
      <c r="C44" s="254">
        <v>22</v>
      </c>
      <c r="D44" s="317">
        <v>22</v>
      </c>
      <c r="E44" s="317">
        <v>21</v>
      </c>
      <c r="F44" s="317">
        <v>19</v>
      </c>
      <c r="G44" s="317"/>
      <c r="H44" s="327">
        <f t="shared" si="0"/>
        <v>84</v>
      </c>
      <c r="I44" s="275">
        <v>4</v>
      </c>
      <c r="J44" s="305">
        <f t="shared" si="26"/>
        <v>96</v>
      </c>
      <c r="K44" s="52">
        <f t="shared" si="27"/>
        <v>0.875</v>
      </c>
      <c r="L44" s="332">
        <v>2800</v>
      </c>
      <c r="M44" s="54">
        <f t="shared" si="28"/>
        <v>2800</v>
      </c>
      <c r="N44" s="301"/>
      <c r="O44" s="293">
        <f t="shared" si="4"/>
        <v>2800</v>
      </c>
      <c r="P44" s="116">
        <f t="shared" si="29"/>
        <v>2800</v>
      </c>
    </row>
    <row r="45" spans="1:16" ht="12.75" customHeight="1" thickBot="1">
      <c r="A45" s="395" t="s">
        <v>24</v>
      </c>
      <c r="B45" s="396"/>
      <c r="C45" s="320"/>
      <c r="D45" s="320"/>
      <c r="E45" s="320"/>
      <c r="F45" s="320"/>
      <c r="G45" s="320"/>
      <c r="H45" s="320"/>
      <c r="I45" s="320"/>
      <c r="J45" s="320"/>
      <c r="K45" s="99"/>
      <c r="L45" s="101"/>
      <c r="M45" s="322"/>
      <c r="N45" s="322"/>
      <c r="O45" s="302"/>
      <c r="P45" s="278"/>
    </row>
    <row r="46" spans="1:16">
      <c r="A46" s="111">
        <v>1</v>
      </c>
      <c r="B46" s="28"/>
      <c r="C46" s="257"/>
      <c r="D46" s="257"/>
      <c r="E46" s="257"/>
      <c r="F46" s="257"/>
      <c r="G46" s="257"/>
      <c r="H46" s="258">
        <f t="shared" ref="H46:H50" si="30">SUM(C46:G46)</f>
        <v>0</v>
      </c>
      <c r="I46" s="238">
        <v>5</v>
      </c>
      <c r="J46" s="305">
        <f>IF(I46=5,120,IF(I46=4,96,IF(I46=3,72,IF(I46-2,48))))</f>
        <v>120</v>
      </c>
      <c r="K46" s="239">
        <f>H46/J46</f>
        <v>0</v>
      </c>
      <c r="L46" s="268"/>
      <c r="M46" s="259">
        <f>IF(K46&gt;0.79,L46*1,IF(K46&lt;0.79,L46*K46))</f>
        <v>0</v>
      </c>
      <c r="N46" s="260"/>
      <c r="O46" s="261">
        <f t="shared" ref="O46:O50" si="31">M46+N46</f>
        <v>0</v>
      </c>
      <c r="P46" s="262">
        <f>ROUND(O46,-2)</f>
        <v>0</v>
      </c>
    </row>
    <row r="47" spans="1:16">
      <c r="A47" s="113">
        <v>2</v>
      </c>
      <c r="B47" s="17"/>
      <c r="C47" s="255"/>
      <c r="D47" s="255"/>
      <c r="E47" s="255"/>
      <c r="F47" s="255"/>
      <c r="G47" s="255"/>
      <c r="H47" s="247">
        <f t="shared" si="30"/>
        <v>0</v>
      </c>
      <c r="I47" s="186">
        <v>5</v>
      </c>
      <c r="J47" s="305">
        <f t="shared" ref="J47:J50" si="32">IF(I47=5,120,IF(I47=4,96,IF(I47=3,72,IF(I47-2,48))))</f>
        <v>120</v>
      </c>
      <c r="K47" s="15">
        <f t="shared" ref="K47:K50" si="33">H47/J47</f>
        <v>0</v>
      </c>
      <c r="L47" s="269"/>
      <c r="M47" s="16">
        <f t="shared" ref="M47:M50" si="34">IF(K47&gt;0.79,L47*1,IF(K47&lt;0.79,L47*K47))</f>
        <v>0</v>
      </c>
      <c r="N47" s="187"/>
      <c r="O47" s="248">
        <f t="shared" si="31"/>
        <v>0</v>
      </c>
      <c r="P47" s="114">
        <f t="shared" ref="P47:P50" si="35">ROUND(O47,-2)</f>
        <v>0</v>
      </c>
    </row>
    <row r="48" spans="1:16">
      <c r="A48" s="113">
        <v>3</v>
      </c>
      <c r="B48" s="17"/>
      <c r="C48" s="255"/>
      <c r="D48" s="255"/>
      <c r="E48" s="255"/>
      <c r="F48" s="255"/>
      <c r="G48" s="255"/>
      <c r="H48" s="247">
        <f t="shared" si="30"/>
        <v>0</v>
      </c>
      <c r="I48" s="186">
        <v>5</v>
      </c>
      <c r="J48" s="305">
        <f t="shared" si="32"/>
        <v>120</v>
      </c>
      <c r="K48" s="15">
        <f t="shared" si="33"/>
        <v>0</v>
      </c>
      <c r="L48" s="269"/>
      <c r="M48" s="16">
        <f t="shared" si="34"/>
        <v>0</v>
      </c>
      <c r="N48" s="187"/>
      <c r="O48" s="248">
        <f t="shared" si="31"/>
        <v>0</v>
      </c>
      <c r="P48" s="114">
        <f t="shared" si="35"/>
        <v>0</v>
      </c>
    </row>
    <row r="49" spans="1:16">
      <c r="A49" s="113">
        <v>4</v>
      </c>
      <c r="B49" s="17"/>
      <c r="C49" s="255"/>
      <c r="D49" s="255"/>
      <c r="E49" s="255"/>
      <c r="F49" s="255"/>
      <c r="G49" s="255"/>
      <c r="H49" s="247">
        <f t="shared" si="30"/>
        <v>0</v>
      </c>
      <c r="I49" s="186">
        <v>5</v>
      </c>
      <c r="J49" s="305">
        <f t="shared" si="32"/>
        <v>120</v>
      </c>
      <c r="K49" s="15">
        <f t="shared" si="33"/>
        <v>0</v>
      </c>
      <c r="L49" s="269"/>
      <c r="M49" s="16">
        <f t="shared" si="34"/>
        <v>0</v>
      </c>
      <c r="N49" s="187"/>
      <c r="O49" s="248">
        <f t="shared" si="31"/>
        <v>0</v>
      </c>
      <c r="P49" s="114">
        <f t="shared" si="35"/>
        <v>0</v>
      </c>
    </row>
    <row r="50" spans="1:16" ht="12" thickBot="1">
      <c r="A50" s="117">
        <v>5</v>
      </c>
      <c r="B50" s="118"/>
      <c r="C50" s="264"/>
      <c r="D50" s="264"/>
      <c r="E50" s="264"/>
      <c r="F50" s="264"/>
      <c r="G50" s="264"/>
      <c r="H50" s="265">
        <f t="shared" si="30"/>
        <v>0</v>
      </c>
      <c r="I50" s="189">
        <v>5</v>
      </c>
      <c r="J50" s="305">
        <f t="shared" si="32"/>
        <v>120</v>
      </c>
      <c r="K50" s="123">
        <f t="shared" si="33"/>
        <v>0</v>
      </c>
      <c r="L50" s="270"/>
      <c r="M50" s="126">
        <f t="shared" si="34"/>
        <v>0</v>
      </c>
      <c r="N50" s="266"/>
      <c r="O50" s="267">
        <f t="shared" si="31"/>
        <v>0</v>
      </c>
      <c r="P50" s="127">
        <f t="shared" si="35"/>
        <v>0</v>
      </c>
    </row>
    <row r="51" spans="1:16" ht="12.75">
      <c r="B51" s="4"/>
      <c r="C51" s="178"/>
      <c r="D51" s="237"/>
      <c r="E51" s="237"/>
      <c r="F51" s="237"/>
      <c r="G51" s="237"/>
      <c r="H51" s="237"/>
      <c r="I51" s="237"/>
      <c r="J51" s="237"/>
      <c r="K51" s="10"/>
      <c r="L51" s="185"/>
      <c r="M51" s="182"/>
      <c r="N51" s="178"/>
      <c r="O51" s="184"/>
      <c r="P51" s="184"/>
    </row>
  </sheetData>
  <mergeCells count="10">
    <mergeCell ref="A21:B21"/>
    <mergeCell ref="A27:B27"/>
    <mergeCell ref="A33:B33"/>
    <mergeCell ref="A39:B39"/>
    <mergeCell ref="A45:B45"/>
    <mergeCell ref="A15:B15"/>
    <mergeCell ref="A3:B3"/>
    <mergeCell ref="A9:B9"/>
    <mergeCell ref="I1:K1"/>
    <mergeCell ref="L1:N1"/>
  </mergeCells>
  <pageMargins left="0.75" right="0.75" top="1" bottom="1" header="0.5" footer="0.5"/>
  <pageSetup orientation="portrait" r:id="rId1"/>
  <headerFooter alignWithMargins="0"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>
  <dimension ref="A1:O623"/>
  <sheetViews>
    <sheetView zoomScale="85" zoomScaleNormal="85" workbookViewId="0">
      <selection activeCell="Q36" sqref="Q36"/>
    </sheetView>
  </sheetViews>
  <sheetFormatPr defaultRowHeight="12.75"/>
  <cols>
    <col min="1" max="1" width="1.5703125" style="157" customWidth="1"/>
    <col min="2" max="2" width="2" style="157" customWidth="1"/>
    <col min="3" max="3" width="7.7109375" style="157" customWidth="1"/>
    <col min="4" max="9" width="9.140625" style="157"/>
    <col min="10" max="10" width="2.5703125" style="157" customWidth="1"/>
    <col min="11" max="11" width="9.140625" style="157" hidden="1" customWidth="1"/>
    <col min="12" max="12" width="11.28515625" style="158" customWidth="1"/>
    <col min="13" max="13" width="9.140625" style="157" hidden="1" customWidth="1"/>
    <col min="14" max="14" width="2.5703125" style="157" customWidth="1"/>
    <col min="15" max="16384" width="9.140625" style="157"/>
  </cols>
  <sheetData>
    <row r="1" spans="2:14" s="149" customFormat="1" ht="4.5" customHeight="1">
      <c r="B1" s="161"/>
      <c r="C1" s="162"/>
      <c r="D1" s="162"/>
      <c r="E1" s="162"/>
      <c r="F1" s="162"/>
      <c r="G1" s="162"/>
      <c r="H1" s="162"/>
      <c r="I1" s="162"/>
      <c r="J1" s="162"/>
      <c r="K1" s="162"/>
      <c r="L1" s="163"/>
      <c r="M1" s="162"/>
      <c r="N1" s="164"/>
    </row>
    <row r="2" spans="2:14" s="149" customFormat="1" ht="12.75" customHeight="1">
      <c r="B2" s="165"/>
      <c r="C2" s="159" t="s">
        <v>28</v>
      </c>
      <c r="D2" s="150"/>
      <c r="E2" s="150"/>
      <c r="F2" s="150"/>
      <c r="G2" s="172" t="s">
        <v>29</v>
      </c>
      <c r="H2" s="371">
        <f ca="1">TODAY()</f>
        <v>40814</v>
      </c>
      <c r="I2" s="371"/>
      <c r="J2" s="371"/>
      <c r="K2" s="150"/>
      <c r="L2" s="151">
        <v>101</v>
      </c>
      <c r="M2" s="150"/>
      <c r="N2" s="166"/>
    </row>
    <row r="3" spans="2:14" s="149" customFormat="1" ht="12">
      <c r="B3" s="165"/>
      <c r="C3" s="159" t="s">
        <v>27</v>
      </c>
      <c r="D3" s="150"/>
      <c r="E3" s="150"/>
      <c r="F3" s="150"/>
      <c r="G3" s="150"/>
      <c r="H3" s="150"/>
      <c r="I3" s="150"/>
      <c r="J3" s="150"/>
      <c r="K3" s="150"/>
      <c r="L3" s="151"/>
      <c r="M3" s="150"/>
      <c r="N3" s="166"/>
    </row>
    <row r="4" spans="2:14" s="149" customFormat="1" ht="12">
      <c r="B4" s="165"/>
      <c r="C4" s="150"/>
      <c r="D4" s="150"/>
      <c r="E4" s="150"/>
      <c r="F4" s="150"/>
      <c r="G4" s="150"/>
      <c r="H4" s="150"/>
      <c r="I4" s="150"/>
      <c r="J4" s="150"/>
      <c r="K4" s="150"/>
      <c r="L4" s="151"/>
      <c r="M4" s="150"/>
      <c r="N4" s="166"/>
    </row>
    <row r="5" spans="2:14" s="149" customFormat="1" thickBot="1">
      <c r="B5" s="165"/>
      <c r="C5" s="150" t="s">
        <v>8</v>
      </c>
      <c r="D5" s="150"/>
      <c r="E5" s="150"/>
      <c r="F5" s="150"/>
      <c r="G5" s="150"/>
      <c r="H5" s="150"/>
      <c r="I5" s="150"/>
      <c r="J5" s="150"/>
      <c r="K5" s="150"/>
      <c r="L5" s="151"/>
      <c r="M5" s="150"/>
      <c r="N5" s="166"/>
    </row>
    <row r="6" spans="2:14" s="149" customFormat="1" thickBot="1">
      <c r="B6" s="165"/>
      <c r="C6" s="150" t="s">
        <v>9</v>
      </c>
      <c r="D6" s="372" t="str">
        <f>'7th'!B4</f>
        <v>Chance, Sutton</v>
      </c>
      <c r="E6" s="372"/>
      <c r="F6" s="372"/>
      <c r="G6" s="372"/>
      <c r="H6" s="372"/>
      <c r="I6" s="372"/>
      <c r="J6" s="150" t="s">
        <v>10</v>
      </c>
      <c r="K6" s="150"/>
      <c r="L6" s="152">
        <f>'7th'!P4</f>
        <v>5000</v>
      </c>
      <c r="M6" s="150"/>
      <c r="N6" s="166"/>
    </row>
    <row r="7" spans="2:14" s="149" customFormat="1" ht="12">
      <c r="B7" s="165"/>
      <c r="C7" s="150"/>
      <c r="D7" s="150"/>
      <c r="E7" s="150"/>
      <c r="F7" s="150"/>
      <c r="G7" s="150"/>
      <c r="H7" s="150"/>
      <c r="I7" s="150"/>
      <c r="J7" s="150"/>
      <c r="K7" s="150"/>
      <c r="L7" s="151"/>
      <c r="M7" s="150"/>
      <c r="N7" s="166"/>
    </row>
    <row r="8" spans="2:14" s="149" customFormat="1" ht="12">
      <c r="B8" s="167"/>
      <c r="C8" s="153"/>
      <c r="D8" s="372" t="s">
        <v>219</v>
      </c>
      <c r="E8" s="372"/>
      <c r="F8" s="372"/>
      <c r="G8" s="372"/>
      <c r="H8" s="372"/>
      <c r="I8" s="372"/>
      <c r="J8" s="372"/>
      <c r="K8" s="150"/>
      <c r="L8" s="151" t="s">
        <v>11</v>
      </c>
      <c r="M8" s="150"/>
      <c r="N8" s="166"/>
    </row>
    <row r="9" spans="2:14" s="149" customFormat="1" ht="12">
      <c r="B9" s="165"/>
      <c r="C9" s="150"/>
      <c r="D9" s="150"/>
      <c r="E9" s="150"/>
      <c r="F9" s="150"/>
      <c r="G9" s="150"/>
      <c r="H9" s="150"/>
      <c r="I9" s="150"/>
      <c r="J9" s="150"/>
      <c r="K9" s="150"/>
      <c r="L9" s="151"/>
      <c r="M9" s="150"/>
      <c r="N9" s="166"/>
    </row>
    <row r="10" spans="2:14" s="149" customFormat="1">
      <c r="B10" s="165"/>
      <c r="C10" s="160" t="s">
        <v>12</v>
      </c>
      <c r="D10" s="150"/>
      <c r="E10" s="150"/>
      <c r="F10" s="150"/>
      <c r="G10" s="150"/>
      <c r="H10" s="150"/>
      <c r="I10" s="150"/>
      <c r="J10" s="150"/>
      <c r="K10" s="150"/>
      <c r="L10" s="151"/>
      <c r="M10" s="150"/>
      <c r="N10" s="166"/>
    </row>
    <row r="11" spans="2:14" s="149" customFormat="1">
      <c r="B11" s="165"/>
      <c r="C11" s="160" t="s">
        <v>13</v>
      </c>
      <c r="D11" s="150"/>
      <c r="E11" s="150"/>
      <c r="F11" s="150"/>
      <c r="G11" s="150"/>
      <c r="H11" s="150"/>
      <c r="I11" s="150"/>
      <c r="J11" s="150"/>
      <c r="K11" s="150"/>
      <c r="L11" s="151"/>
      <c r="M11" s="150"/>
      <c r="N11" s="166"/>
    </row>
    <row r="12" spans="2:14" s="149" customFormat="1">
      <c r="B12" s="165"/>
      <c r="C12" s="160" t="s">
        <v>14</v>
      </c>
      <c r="D12" s="150"/>
      <c r="E12" s="150"/>
      <c r="F12" s="150"/>
      <c r="G12" s="150"/>
      <c r="H12" s="150"/>
      <c r="I12" s="150"/>
      <c r="J12" s="150"/>
      <c r="K12" s="150"/>
      <c r="L12" s="151"/>
      <c r="M12" s="150"/>
      <c r="N12" s="166"/>
    </row>
    <row r="13" spans="2:14" s="149" customFormat="1" ht="12.75" customHeight="1">
      <c r="B13" s="165"/>
      <c r="C13" s="150"/>
      <c r="D13" s="150"/>
      <c r="E13" s="150"/>
      <c r="F13" s="150"/>
      <c r="G13" s="374" t="s">
        <v>16</v>
      </c>
      <c r="H13" s="374"/>
      <c r="I13" s="374"/>
      <c r="J13" s="374"/>
      <c r="K13" s="374"/>
      <c r="L13" s="374"/>
      <c r="M13" s="150"/>
      <c r="N13" s="166"/>
    </row>
    <row r="14" spans="2:14" s="149" customFormat="1" ht="14.25" customHeight="1">
      <c r="B14" s="165"/>
      <c r="C14" s="150" t="s">
        <v>15</v>
      </c>
      <c r="D14" s="373" t="s">
        <v>30</v>
      </c>
      <c r="E14" s="372"/>
      <c r="F14" s="150"/>
      <c r="G14" s="375"/>
      <c r="H14" s="375"/>
      <c r="I14" s="375"/>
      <c r="J14" s="375"/>
      <c r="K14" s="375"/>
      <c r="L14" s="375"/>
      <c r="M14" s="150"/>
      <c r="N14" s="166"/>
    </row>
    <row r="15" spans="2:14" s="149" customFormat="1" thickBot="1">
      <c r="B15" s="168"/>
      <c r="C15" s="169"/>
      <c r="D15" s="169"/>
      <c r="E15" s="169"/>
      <c r="F15" s="169"/>
      <c r="G15" s="169"/>
      <c r="H15" s="169"/>
      <c r="I15" s="169"/>
      <c r="J15" s="169"/>
      <c r="K15" s="169"/>
      <c r="L15" s="170"/>
      <c r="M15" s="169"/>
      <c r="N15" s="171"/>
    </row>
    <row r="16" spans="2:14" s="149" customFormat="1" ht="3.75" customHeight="1" thickBot="1">
      <c r="L16" s="154"/>
    </row>
    <row r="17" spans="2:14" s="150" customFormat="1" ht="7.5" customHeight="1">
      <c r="B17" s="161"/>
      <c r="C17" s="162"/>
      <c r="D17" s="162"/>
      <c r="E17" s="162"/>
      <c r="F17" s="162"/>
      <c r="G17" s="162"/>
      <c r="H17" s="162"/>
      <c r="I17" s="162"/>
      <c r="J17" s="162"/>
      <c r="K17" s="162"/>
      <c r="L17" s="163"/>
      <c r="M17" s="162"/>
      <c r="N17" s="164"/>
    </row>
    <row r="18" spans="2:14" s="150" customFormat="1" ht="12">
      <c r="B18" s="165"/>
      <c r="C18" s="159" t="s">
        <v>28</v>
      </c>
      <c r="G18" s="172" t="s">
        <v>29</v>
      </c>
      <c r="H18" s="371">
        <f ca="1">TODAY()</f>
        <v>40814</v>
      </c>
      <c r="I18" s="371"/>
      <c r="J18" s="371"/>
      <c r="L18" s="151">
        <v>102</v>
      </c>
      <c r="N18" s="166"/>
    </row>
    <row r="19" spans="2:14" s="150" customFormat="1" ht="12">
      <c r="B19" s="165"/>
      <c r="C19" s="159" t="s">
        <v>27</v>
      </c>
      <c r="L19" s="151"/>
      <c r="N19" s="166"/>
    </row>
    <row r="20" spans="2:14" s="150" customFormat="1" ht="8.25" customHeight="1">
      <c r="B20" s="165"/>
      <c r="L20" s="151"/>
      <c r="N20" s="166"/>
    </row>
    <row r="21" spans="2:14" s="150" customFormat="1" thickBot="1">
      <c r="B21" s="165"/>
      <c r="C21" s="150" t="s">
        <v>8</v>
      </c>
      <c r="L21" s="151"/>
      <c r="N21" s="166"/>
    </row>
    <row r="22" spans="2:14" s="150" customFormat="1" thickBot="1">
      <c r="B22" s="165"/>
      <c r="C22" s="150" t="s">
        <v>9</v>
      </c>
      <c r="D22" s="372" t="str">
        <f>'7th'!B5</f>
        <v>Hutchings, Madeleine</v>
      </c>
      <c r="E22" s="372"/>
      <c r="F22" s="372"/>
      <c r="G22" s="372"/>
      <c r="H22" s="372"/>
      <c r="I22" s="372"/>
      <c r="J22" s="150" t="s">
        <v>10</v>
      </c>
      <c r="L22" s="152">
        <f>'7th'!P5</f>
        <v>3700</v>
      </c>
      <c r="N22" s="166"/>
    </row>
    <row r="23" spans="2:14" s="150" customFormat="1" ht="12">
      <c r="B23" s="165"/>
      <c r="L23" s="151"/>
      <c r="N23" s="166"/>
    </row>
    <row r="24" spans="2:14" s="150" customFormat="1" ht="12">
      <c r="B24" s="167"/>
      <c r="C24" s="153"/>
      <c r="D24" s="372" t="s">
        <v>64</v>
      </c>
      <c r="E24" s="372"/>
      <c r="F24" s="372"/>
      <c r="G24" s="372"/>
      <c r="H24" s="372"/>
      <c r="I24" s="372"/>
      <c r="J24" s="372"/>
      <c r="L24" s="151" t="s">
        <v>11</v>
      </c>
      <c r="N24" s="166"/>
    </row>
    <row r="25" spans="2:14" s="150" customFormat="1" ht="12">
      <c r="B25" s="165"/>
      <c r="L25" s="151"/>
      <c r="N25" s="166"/>
    </row>
    <row r="26" spans="2:14" s="150" customFormat="1">
      <c r="B26" s="165"/>
      <c r="C26" s="160" t="s">
        <v>12</v>
      </c>
      <c r="L26" s="151"/>
      <c r="N26" s="166"/>
    </row>
    <row r="27" spans="2:14" s="150" customFormat="1">
      <c r="B27" s="165"/>
      <c r="C27" s="160" t="s">
        <v>13</v>
      </c>
      <c r="L27" s="151"/>
      <c r="N27" s="166"/>
    </row>
    <row r="28" spans="2:14" s="150" customFormat="1">
      <c r="B28" s="165"/>
      <c r="C28" s="160" t="s">
        <v>14</v>
      </c>
      <c r="L28" s="151"/>
      <c r="N28" s="166"/>
    </row>
    <row r="29" spans="2:14" s="150" customFormat="1" ht="12.75" customHeight="1">
      <c r="B29" s="165"/>
      <c r="G29" s="374" t="s">
        <v>16</v>
      </c>
      <c r="H29" s="374"/>
      <c r="I29" s="374"/>
      <c r="J29" s="374"/>
      <c r="K29" s="374"/>
      <c r="L29" s="374"/>
      <c r="N29" s="166"/>
    </row>
    <row r="30" spans="2:14" s="150" customFormat="1" ht="14.25" customHeight="1">
      <c r="B30" s="165"/>
      <c r="C30" s="150" t="s">
        <v>15</v>
      </c>
      <c r="D30" s="373" t="s">
        <v>30</v>
      </c>
      <c r="E30" s="372"/>
      <c r="G30" s="375"/>
      <c r="H30" s="375"/>
      <c r="I30" s="375"/>
      <c r="J30" s="375"/>
      <c r="K30" s="375"/>
      <c r="L30" s="375"/>
      <c r="N30" s="166"/>
    </row>
    <row r="31" spans="2:14" s="150" customFormat="1" thickBot="1">
      <c r="B31" s="168"/>
      <c r="C31" s="169"/>
      <c r="D31" s="169"/>
      <c r="E31" s="169"/>
      <c r="F31" s="169"/>
      <c r="G31" s="169"/>
      <c r="H31" s="169"/>
      <c r="I31" s="169"/>
      <c r="J31" s="169"/>
      <c r="K31" s="169"/>
      <c r="L31" s="170"/>
      <c r="M31" s="169"/>
      <c r="N31" s="171"/>
    </row>
    <row r="32" spans="2:14" s="150" customFormat="1" ht="5.25" customHeight="1" thickBot="1">
      <c r="L32" s="151"/>
    </row>
    <row r="33" spans="2:14" s="150" customFormat="1" ht="12">
      <c r="B33" s="161"/>
      <c r="C33" s="162"/>
      <c r="D33" s="162"/>
      <c r="E33" s="162"/>
      <c r="F33" s="162"/>
      <c r="G33" s="162"/>
      <c r="H33" s="162"/>
      <c r="I33" s="162"/>
      <c r="J33" s="162"/>
      <c r="K33" s="162"/>
      <c r="L33" s="163"/>
      <c r="M33" s="162"/>
      <c r="N33" s="164"/>
    </row>
    <row r="34" spans="2:14" s="150" customFormat="1" ht="12">
      <c r="B34" s="165"/>
      <c r="C34" s="159" t="s">
        <v>28</v>
      </c>
      <c r="G34" s="172" t="s">
        <v>29</v>
      </c>
      <c r="H34" s="371">
        <f ca="1">TODAY()</f>
        <v>40814</v>
      </c>
      <c r="I34" s="371"/>
      <c r="J34" s="371"/>
      <c r="L34" s="151">
        <v>103</v>
      </c>
      <c r="N34" s="166"/>
    </row>
    <row r="35" spans="2:14" s="150" customFormat="1" ht="12">
      <c r="B35" s="165"/>
      <c r="C35" s="159" t="s">
        <v>27</v>
      </c>
      <c r="L35" s="151"/>
      <c r="N35" s="166"/>
    </row>
    <row r="36" spans="2:14" s="150" customFormat="1" ht="12">
      <c r="B36" s="165"/>
      <c r="L36" s="151"/>
      <c r="N36" s="166"/>
    </row>
    <row r="37" spans="2:14" s="150" customFormat="1" thickBot="1">
      <c r="B37" s="165"/>
      <c r="C37" s="150" t="s">
        <v>8</v>
      </c>
      <c r="L37" s="151"/>
      <c r="N37" s="166"/>
    </row>
    <row r="38" spans="2:14" s="150" customFormat="1" thickBot="1">
      <c r="B38" s="165"/>
      <c r="C38" s="150" t="s">
        <v>9</v>
      </c>
      <c r="D38" s="372" t="str">
        <f>'7th'!B6</f>
        <v>Castellano, Leannah</v>
      </c>
      <c r="E38" s="372"/>
      <c r="F38" s="372"/>
      <c r="G38" s="372"/>
      <c r="H38" s="372"/>
      <c r="I38" s="372"/>
      <c r="J38" s="150" t="s">
        <v>10</v>
      </c>
      <c r="L38" s="152">
        <f>'7th'!P6</f>
        <v>5000</v>
      </c>
      <c r="N38" s="166"/>
    </row>
    <row r="39" spans="2:14" s="150" customFormat="1" ht="12">
      <c r="B39" s="165"/>
      <c r="L39" s="151"/>
      <c r="N39" s="166"/>
    </row>
    <row r="40" spans="2:14" s="150" customFormat="1" ht="12">
      <c r="B40" s="167"/>
      <c r="C40" s="153"/>
      <c r="D40" s="372" t="s">
        <v>219</v>
      </c>
      <c r="E40" s="372"/>
      <c r="F40" s="372"/>
      <c r="G40" s="372"/>
      <c r="H40" s="372"/>
      <c r="I40" s="372"/>
      <c r="J40" s="372"/>
      <c r="L40" s="151" t="s">
        <v>11</v>
      </c>
      <c r="N40" s="166"/>
    </row>
    <row r="41" spans="2:14" s="150" customFormat="1" ht="12">
      <c r="B41" s="165"/>
      <c r="L41" s="151"/>
      <c r="N41" s="166"/>
    </row>
    <row r="42" spans="2:14" s="150" customFormat="1">
      <c r="B42" s="165"/>
      <c r="C42" s="160" t="s">
        <v>12</v>
      </c>
      <c r="L42" s="151"/>
      <c r="N42" s="166"/>
    </row>
    <row r="43" spans="2:14" s="150" customFormat="1">
      <c r="B43" s="165"/>
      <c r="C43" s="160" t="s">
        <v>13</v>
      </c>
      <c r="L43" s="151"/>
      <c r="N43" s="166"/>
    </row>
    <row r="44" spans="2:14" s="150" customFormat="1">
      <c r="B44" s="165"/>
      <c r="C44" s="160" t="s">
        <v>14</v>
      </c>
      <c r="L44" s="151"/>
      <c r="N44" s="166"/>
    </row>
    <row r="45" spans="2:14" s="150" customFormat="1" ht="12.75" customHeight="1">
      <c r="B45" s="165"/>
      <c r="G45" s="374" t="s">
        <v>16</v>
      </c>
      <c r="H45" s="374"/>
      <c r="I45" s="374"/>
      <c r="J45" s="374"/>
      <c r="K45" s="374"/>
      <c r="L45" s="374"/>
      <c r="N45" s="166"/>
    </row>
    <row r="46" spans="2:14" s="150" customFormat="1" ht="14.25" customHeight="1">
      <c r="B46" s="165"/>
      <c r="C46" s="150" t="s">
        <v>15</v>
      </c>
      <c r="D46" s="373" t="s">
        <v>30</v>
      </c>
      <c r="E46" s="372"/>
      <c r="G46" s="375"/>
      <c r="H46" s="375"/>
      <c r="I46" s="375"/>
      <c r="J46" s="375"/>
      <c r="K46" s="375"/>
      <c r="L46" s="375"/>
      <c r="N46" s="166"/>
    </row>
    <row r="47" spans="2:14" s="150" customFormat="1" thickBot="1">
      <c r="B47" s="168"/>
      <c r="C47" s="169"/>
      <c r="D47" s="169"/>
      <c r="E47" s="169"/>
      <c r="F47" s="169"/>
      <c r="G47" s="169"/>
      <c r="H47" s="169"/>
      <c r="I47" s="169"/>
      <c r="J47" s="169"/>
      <c r="K47" s="169"/>
      <c r="L47" s="170"/>
      <c r="M47" s="169"/>
      <c r="N47" s="171"/>
    </row>
    <row r="48" spans="2:14" s="155" customFormat="1" ht="8.25" customHeight="1" thickBot="1">
      <c r="L48" s="156"/>
    </row>
    <row r="49" spans="1:15" s="155" customFormat="1" ht="6.75" customHeight="1">
      <c r="B49" s="161"/>
      <c r="C49" s="162"/>
      <c r="D49" s="162"/>
      <c r="E49" s="162"/>
      <c r="F49" s="162"/>
      <c r="G49" s="162"/>
      <c r="H49" s="162"/>
      <c r="I49" s="162"/>
      <c r="J49" s="162"/>
      <c r="K49" s="162"/>
      <c r="L49" s="163"/>
      <c r="M49" s="162"/>
      <c r="N49" s="164"/>
    </row>
    <row r="50" spans="1:15" s="155" customFormat="1">
      <c r="B50" s="165"/>
      <c r="C50" s="159" t="s">
        <v>28</v>
      </c>
      <c r="D50" s="150"/>
      <c r="E50" s="150"/>
      <c r="F50" s="150"/>
      <c r="G50" s="172" t="s">
        <v>29</v>
      </c>
      <c r="H50" s="371">
        <f ca="1">TODAY()</f>
        <v>40814</v>
      </c>
      <c r="I50" s="371"/>
      <c r="J50" s="371"/>
      <c r="K50" s="150"/>
      <c r="L50" s="151">
        <v>104</v>
      </c>
      <c r="M50" s="150"/>
      <c r="N50" s="166"/>
    </row>
    <row r="51" spans="1:15" s="155" customFormat="1">
      <c r="B51" s="165"/>
      <c r="C51" s="159" t="s">
        <v>27</v>
      </c>
      <c r="D51" s="150"/>
      <c r="E51" s="150"/>
      <c r="F51" s="150"/>
      <c r="G51" s="150"/>
      <c r="H51" s="150"/>
      <c r="I51" s="150"/>
      <c r="J51" s="150"/>
      <c r="K51" s="150"/>
      <c r="L51" s="151"/>
      <c r="M51" s="150"/>
      <c r="N51" s="166"/>
    </row>
    <row r="52" spans="1:15" s="155" customFormat="1" ht="6.75" customHeight="1">
      <c r="B52" s="165"/>
      <c r="C52" s="150"/>
      <c r="D52" s="150"/>
      <c r="E52" s="153"/>
      <c r="F52" s="150"/>
      <c r="G52" s="150"/>
      <c r="H52" s="150"/>
      <c r="I52" s="150"/>
      <c r="J52" s="150"/>
      <c r="K52" s="150"/>
      <c r="L52" s="151"/>
      <c r="M52" s="150"/>
      <c r="N52" s="166"/>
    </row>
    <row r="53" spans="1:15" s="155" customFormat="1" ht="13.5" thickBot="1">
      <c r="B53" s="165"/>
      <c r="C53" s="150" t="s">
        <v>8</v>
      </c>
      <c r="D53" s="150"/>
      <c r="E53" s="150"/>
      <c r="F53" s="150"/>
      <c r="G53" s="150"/>
      <c r="H53" s="150"/>
      <c r="I53" s="150"/>
      <c r="J53" s="150"/>
      <c r="K53" s="150"/>
      <c r="L53" s="151"/>
      <c r="M53" s="150"/>
      <c r="N53" s="166"/>
    </row>
    <row r="54" spans="1:15" s="155" customFormat="1" ht="13.5" thickBot="1">
      <c r="B54" s="165"/>
      <c r="C54" s="150" t="s">
        <v>9</v>
      </c>
      <c r="D54" s="372" t="str">
        <f>'7th'!B7</f>
        <v>Soga, Jordan</v>
      </c>
      <c r="E54" s="372"/>
      <c r="F54" s="372"/>
      <c r="G54" s="372"/>
      <c r="H54" s="372"/>
      <c r="I54" s="372"/>
      <c r="J54" s="150" t="s">
        <v>10</v>
      </c>
      <c r="K54" s="150"/>
      <c r="L54" s="152">
        <f>'7th'!P7</f>
        <v>3600</v>
      </c>
      <c r="M54" s="150"/>
      <c r="N54" s="166"/>
    </row>
    <row r="55" spans="1:15" s="155" customFormat="1">
      <c r="B55" s="165"/>
      <c r="C55" s="150"/>
      <c r="D55" s="150"/>
      <c r="E55" s="150"/>
      <c r="F55" s="150"/>
      <c r="G55" s="150"/>
      <c r="H55" s="150"/>
      <c r="I55" s="150"/>
      <c r="J55" s="150"/>
      <c r="K55" s="150"/>
      <c r="L55" s="151"/>
      <c r="M55" s="150"/>
      <c r="N55" s="166"/>
    </row>
    <row r="56" spans="1:15" s="155" customFormat="1" ht="9.75" customHeight="1">
      <c r="B56" s="167"/>
      <c r="C56" s="153"/>
      <c r="D56" s="372" t="s">
        <v>58</v>
      </c>
      <c r="E56" s="372"/>
      <c r="F56" s="372"/>
      <c r="G56" s="372"/>
      <c r="H56" s="372"/>
      <c r="I56" s="372"/>
      <c r="J56" s="372"/>
      <c r="K56" s="150"/>
      <c r="L56" s="151" t="s">
        <v>11</v>
      </c>
      <c r="M56" s="150"/>
      <c r="N56" s="166"/>
    </row>
    <row r="57" spans="1:15" s="155" customFormat="1">
      <c r="B57" s="165"/>
      <c r="C57" s="150"/>
      <c r="D57" s="150"/>
      <c r="E57" s="150"/>
      <c r="F57" s="150"/>
      <c r="G57" s="150"/>
      <c r="H57" s="150"/>
      <c r="I57" s="150"/>
      <c r="J57" s="150"/>
      <c r="K57" s="150"/>
      <c r="L57" s="151"/>
      <c r="M57" s="150"/>
      <c r="N57" s="166"/>
    </row>
    <row r="58" spans="1:15" s="155" customFormat="1">
      <c r="B58" s="165"/>
      <c r="C58" s="160" t="s">
        <v>12</v>
      </c>
      <c r="D58" s="150"/>
      <c r="E58" s="150"/>
      <c r="F58" s="150"/>
      <c r="G58" s="150"/>
      <c r="H58" s="150"/>
      <c r="I58" s="150"/>
      <c r="J58" s="150"/>
      <c r="K58" s="150"/>
      <c r="L58" s="151"/>
      <c r="M58" s="150"/>
      <c r="N58" s="166"/>
    </row>
    <row r="59" spans="1:15" s="155" customFormat="1">
      <c r="B59" s="165"/>
      <c r="C59" s="160" t="s">
        <v>13</v>
      </c>
      <c r="D59" s="150"/>
      <c r="E59" s="150"/>
      <c r="F59" s="150"/>
      <c r="G59" s="150"/>
      <c r="H59" s="150"/>
      <c r="I59" s="150"/>
      <c r="J59" s="150"/>
      <c r="K59" s="150"/>
      <c r="L59" s="151"/>
      <c r="M59" s="150"/>
      <c r="N59" s="166"/>
    </row>
    <row r="60" spans="1:15">
      <c r="B60" s="165"/>
      <c r="C60" s="160" t="s">
        <v>14</v>
      </c>
      <c r="D60" s="150"/>
      <c r="E60" s="150"/>
      <c r="F60" s="150"/>
      <c r="G60" s="150"/>
      <c r="H60" s="150"/>
      <c r="I60" s="150"/>
      <c r="J60" s="150"/>
      <c r="K60" s="150"/>
      <c r="L60" s="151"/>
      <c r="M60" s="150"/>
      <c r="N60" s="166"/>
    </row>
    <row r="61" spans="1:15" ht="17.25" customHeight="1">
      <c r="B61" s="165"/>
      <c r="C61" s="150"/>
      <c r="D61" s="150"/>
      <c r="E61" s="150"/>
      <c r="F61" s="150"/>
      <c r="G61" s="374" t="s">
        <v>16</v>
      </c>
      <c r="H61" s="374"/>
      <c r="I61" s="374"/>
      <c r="J61" s="374"/>
      <c r="K61" s="374"/>
      <c r="L61" s="374"/>
      <c r="M61" s="150"/>
      <c r="N61" s="166"/>
    </row>
    <row r="62" spans="1:15" ht="11.25" customHeight="1">
      <c r="B62" s="165"/>
      <c r="C62" s="150" t="s">
        <v>15</v>
      </c>
      <c r="D62" s="373" t="s">
        <v>30</v>
      </c>
      <c r="E62" s="372"/>
      <c r="F62" s="150"/>
      <c r="G62" s="375"/>
      <c r="H62" s="375"/>
      <c r="I62" s="375"/>
      <c r="J62" s="375"/>
      <c r="K62" s="375"/>
      <c r="L62" s="375"/>
      <c r="M62" s="150"/>
      <c r="N62" s="166"/>
    </row>
    <row r="63" spans="1:15" ht="8.25" customHeight="1" thickBot="1">
      <c r="B63" s="168"/>
      <c r="C63" s="169"/>
      <c r="D63" s="169"/>
      <c r="E63" s="169"/>
      <c r="F63" s="169"/>
      <c r="G63" s="169"/>
      <c r="H63" s="169"/>
      <c r="I63" s="169"/>
      <c r="J63" s="169"/>
      <c r="K63" s="169"/>
      <c r="L63" s="170"/>
      <c r="M63" s="169"/>
      <c r="N63" s="171"/>
    </row>
    <row r="64" spans="1:15" ht="5.25" customHeight="1">
      <c r="A64" s="149"/>
      <c r="B64" s="161"/>
      <c r="C64" s="162"/>
      <c r="D64" s="162"/>
      <c r="E64" s="162"/>
      <c r="F64" s="162"/>
      <c r="G64" s="162"/>
      <c r="H64" s="162"/>
      <c r="I64" s="162"/>
      <c r="J64" s="162"/>
      <c r="K64" s="162"/>
      <c r="L64" s="163"/>
      <c r="M64" s="162"/>
      <c r="N64" s="164"/>
      <c r="O64" s="149"/>
    </row>
    <row r="65" spans="1:15">
      <c r="A65" s="149"/>
      <c r="B65" s="165"/>
      <c r="C65" s="159" t="s">
        <v>28</v>
      </c>
      <c r="D65" s="150"/>
      <c r="E65" s="150"/>
      <c r="F65" s="150"/>
      <c r="G65" s="172" t="s">
        <v>29</v>
      </c>
      <c r="H65" s="371">
        <f ca="1">TODAY()</f>
        <v>40814</v>
      </c>
      <c r="I65" s="371"/>
      <c r="J65" s="371"/>
      <c r="K65" s="150"/>
      <c r="L65" s="151">
        <v>105</v>
      </c>
      <c r="M65" s="150"/>
      <c r="N65" s="166"/>
      <c r="O65" s="149"/>
    </row>
    <row r="66" spans="1:15">
      <c r="A66" s="149"/>
      <c r="B66" s="165"/>
      <c r="C66" s="159" t="s">
        <v>27</v>
      </c>
      <c r="D66" s="150"/>
      <c r="E66" s="150"/>
      <c r="F66" s="150"/>
      <c r="G66" s="150"/>
      <c r="H66" s="150"/>
      <c r="I66" s="150"/>
      <c r="J66" s="150"/>
      <c r="K66" s="150"/>
      <c r="L66" s="151"/>
      <c r="M66" s="150"/>
      <c r="N66" s="166"/>
      <c r="O66" s="149"/>
    </row>
    <row r="67" spans="1:15">
      <c r="A67" s="149"/>
      <c r="B67" s="165"/>
      <c r="C67" s="150"/>
      <c r="D67" s="150"/>
      <c r="E67" s="150"/>
      <c r="F67" s="150"/>
      <c r="G67" s="150"/>
      <c r="H67" s="150"/>
      <c r="I67" s="150"/>
      <c r="J67" s="150"/>
      <c r="K67" s="150"/>
      <c r="L67" s="151"/>
      <c r="M67" s="150"/>
      <c r="N67" s="166"/>
      <c r="O67" s="149"/>
    </row>
    <row r="68" spans="1:15" ht="13.5" thickBot="1">
      <c r="A68" s="149"/>
      <c r="B68" s="165"/>
      <c r="C68" s="150" t="s">
        <v>8</v>
      </c>
      <c r="D68" s="150"/>
      <c r="E68" s="150"/>
      <c r="F68" s="150"/>
      <c r="G68" s="150"/>
      <c r="H68" s="150"/>
      <c r="I68" s="150"/>
      <c r="J68" s="150"/>
      <c r="K68" s="150"/>
      <c r="L68" s="151"/>
      <c r="M68" s="150"/>
      <c r="N68" s="166"/>
      <c r="O68" s="149"/>
    </row>
    <row r="69" spans="1:15" ht="13.5" thickBot="1">
      <c r="A69" s="149"/>
      <c r="B69" s="165"/>
      <c r="C69" s="150" t="s">
        <v>9</v>
      </c>
      <c r="D69" s="372" t="str">
        <f>'7th'!B8</f>
        <v>Anderson, Kowhai</v>
      </c>
      <c r="E69" s="372"/>
      <c r="F69" s="372"/>
      <c r="G69" s="372"/>
      <c r="H69" s="372"/>
      <c r="I69" s="372"/>
      <c r="J69" s="150" t="s">
        <v>10</v>
      </c>
      <c r="K69" s="150"/>
      <c r="L69" s="152">
        <f>'7th'!P8</f>
        <v>5000</v>
      </c>
      <c r="M69" s="150"/>
      <c r="N69" s="166"/>
      <c r="O69" s="149"/>
    </row>
    <row r="70" spans="1:15">
      <c r="A70" s="149"/>
      <c r="B70" s="165"/>
      <c r="C70" s="150"/>
      <c r="D70" s="150"/>
      <c r="E70" s="150"/>
      <c r="F70" s="150"/>
      <c r="G70" s="150"/>
      <c r="H70" s="150"/>
      <c r="I70" s="150"/>
      <c r="J70" s="150"/>
      <c r="K70" s="150"/>
      <c r="L70" s="151"/>
      <c r="M70" s="150"/>
      <c r="N70" s="166"/>
      <c r="O70" s="149"/>
    </row>
    <row r="71" spans="1:15">
      <c r="A71" s="149"/>
      <c r="B71" s="167"/>
      <c r="C71" s="153"/>
      <c r="D71" s="372" t="s">
        <v>219</v>
      </c>
      <c r="E71" s="372"/>
      <c r="F71" s="372"/>
      <c r="G71" s="372"/>
      <c r="H71" s="372"/>
      <c r="I71" s="372"/>
      <c r="J71" s="372"/>
      <c r="K71" s="150"/>
      <c r="L71" s="151" t="s">
        <v>11</v>
      </c>
      <c r="M71" s="150"/>
      <c r="N71" s="166"/>
      <c r="O71" s="149"/>
    </row>
    <row r="72" spans="1:15">
      <c r="A72" s="149"/>
      <c r="B72" s="165"/>
      <c r="C72" s="150"/>
      <c r="D72" s="150"/>
      <c r="E72" s="150"/>
      <c r="F72" s="150"/>
      <c r="G72" s="150"/>
      <c r="H72" s="150"/>
      <c r="I72" s="150"/>
      <c r="J72" s="150"/>
      <c r="K72" s="150"/>
      <c r="L72" s="151"/>
      <c r="M72" s="150"/>
      <c r="N72" s="166"/>
      <c r="O72" s="149"/>
    </row>
    <row r="73" spans="1:15">
      <c r="A73" s="149"/>
      <c r="B73" s="165"/>
      <c r="C73" s="160" t="s">
        <v>12</v>
      </c>
      <c r="D73" s="150"/>
      <c r="E73" s="150"/>
      <c r="F73" s="150"/>
      <c r="G73" s="150"/>
      <c r="H73" s="150"/>
      <c r="I73" s="150"/>
      <c r="J73" s="150"/>
      <c r="K73" s="150"/>
      <c r="L73" s="151"/>
      <c r="M73" s="150"/>
      <c r="N73" s="166"/>
      <c r="O73" s="149"/>
    </row>
    <row r="74" spans="1:15">
      <c r="A74" s="149"/>
      <c r="B74" s="165"/>
      <c r="C74" s="160" t="s">
        <v>13</v>
      </c>
      <c r="D74" s="150"/>
      <c r="E74" s="150"/>
      <c r="F74" s="150"/>
      <c r="G74" s="150"/>
      <c r="H74" s="150"/>
      <c r="I74" s="150"/>
      <c r="J74" s="150"/>
      <c r="K74" s="150"/>
      <c r="L74" s="151"/>
      <c r="M74" s="150"/>
      <c r="N74" s="166"/>
      <c r="O74" s="149"/>
    </row>
    <row r="75" spans="1:15">
      <c r="A75" s="149"/>
      <c r="B75" s="165"/>
      <c r="C75" s="160" t="s">
        <v>14</v>
      </c>
      <c r="D75" s="150"/>
      <c r="E75" s="150"/>
      <c r="F75" s="150"/>
      <c r="G75" s="150"/>
      <c r="H75" s="150"/>
      <c r="I75" s="150"/>
      <c r="J75" s="150"/>
      <c r="K75" s="150"/>
      <c r="L75" s="151"/>
      <c r="M75" s="150"/>
      <c r="N75" s="166"/>
      <c r="O75" s="149"/>
    </row>
    <row r="76" spans="1:15" ht="12.75" customHeight="1">
      <c r="A76" s="149"/>
      <c r="B76" s="165"/>
      <c r="C76" s="150"/>
      <c r="D76" s="150"/>
      <c r="E76" s="150"/>
      <c r="F76" s="150"/>
      <c r="G76" s="374" t="s">
        <v>16</v>
      </c>
      <c r="H76" s="374"/>
      <c r="I76" s="374"/>
      <c r="J76" s="374"/>
      <c r="K76" s="374"/>
      <c r="L76" s="374"/>
      <c r="M76" s="150"/>
      <c r="N76" s="166"/>
      <c r="O76" s="149"/>
    </row>
    <row r="77" spans="1:15" ht="15" customHeight="1">
      <c r="A77" s="149"/>
      <c r="B77" s="165"/>
      <c r="C77" s="150" t="s">
        <v>15</v>
      </c>
      <c r="D77" s="373" t="s">
        <v>30</v>
      </c>
      <c r="E77" s="372"/>
      <c r="F77" s="150"/>
      <c r="G77" s="375"/>
      <c r="H77" s="375"/>
      <c r="I77" s="375"/>
      <c r="J77" s="375"/>
      <c r="K77" s="375"/>
      <c r="L77" s="375"/>
      <c r="M77" s="150"/>
      <c r="N77" s="166"/>
      <c r="O77" s="149"/>
    </row>
    <row r="78" spans="1:15" ht="13.5" thickBot="1">
      <c r="A78" s="149"/>
      <c r="B78" s="168"/>
      <c r="C78" s="169"/>
      <c r="D78" s="169"/>
      <c r="E78" s="169"/>
      <c r="F78" s="169"/>
      <c r="G78" s="169"/>
      <c r="H78" s="169"/>
      <c r="I78" s="169"/>
      <c r="J78" s="169"/>
      <c r="K78" s="169"/>
      <c r="L78" s="170"/>
      <c r="M78" s="169"/>
      <c r="N78" s="171"/>
      <c r="O78" s="149"/>
    </row>
    <row r="79" spans="1:15" ht="4.5" customHeight="1" thickBot="1">
      <c r="A79" s="149"/>
      <c r="B79" s="149"/>
      <c r="C79" s="149"/>
      <c r="D79" s="149"/>
      <c r="E79" s="149"/>
      <c r="F79" s="149"/>
      <c r="G79" s="149"/>
      <c r="H79" s="149"/>
      <c r="I79" s="149"/>
      <c r="J79" s="149"/>
      <c r="K79" s="149"/>
      <c r="L79" s="154"/>
      <c r="M79" s="149"/>
      <c r="N79" s="149"/>
      <c r="O79" s="149"/>
    </row>
    <row r="80" spans="1:15" ht="5.25" customHeight="1">
      <c r="A80" s="150"/>
      <c r="B80" s="161"/>
      <c r="C80" s="162"/>
      <c r="D80" s="162"/>
      <c r="E80" s="162"/>
      <c r="F80" s="162"/>
      <c r="G80" s="162"/>
      <c r="H80" s="162"/>
      <c r="I80" s="162"/>
      <c r="J80" s="162"/>
      <c r="K80" s="162"/>
      <c r="L80" s="163"/>
      <c r="M80" s="162"/>
      <c r="N80" s="164"/>
      <c r="O80" s="150"/>
    </row>
    <row r="81" spans="1:15">
      <c r="A81" s="150"/>
      <c r="B81" s="165"/>
      <c r="C81" s="159" t="s">
        <v>28</v>
      </c>
      <c r="D81" s="150"/>
      <c r="E81" s="150"/>
      <c r="F81" s="150"/>
      <c r="G81" s="172" t="s">
        <v>29</v>
      </c>
      <c r="H81" s="371">
        <f ca="1">TODAY()</f>
        <v>40814</v>
      </c>
      <c r="I81" s="371"/>
      <c r="J81" s="371"/>
      <c r="K81" s="150"/>
      <c r="L81" s="151">
        <v>106</v>
      </c>
      <c r="M81" s="150"/>
      <c r="N81" s="166"/>
      <c r="O81" s="150"/>
    </row>
    <row r="82" spans="1:15">
      <c r="A82" s="150"/>
      <c r="B82" s="165"/>
      <c r="C82" s="159" t="s">
        <v>27</v>
      </c>
      <c r="D82" s="150"/>
      <c r="E82" s="150"/>
      <c r="F82" s="150"/>
      <c r="G82" s="150"/>
      <c r="H82" s="150"/>
      <c r="I82" s="150"/>
      <c r="J82" s="150"/>
      <c r="K82" s="150"/>
      <c r="L82" s="151"/>
      <c r="M82" s="150"/>
      <c r="N82" s="166"/>
      <c r="O82" s="150"/>
    </row>
    <row r="83" spans="1:15" ht="9" customHeight="1">
      <c r="A83" s="150"/>
      <c r="B83" s="165"/>
      <c r="C83" s="150"/>
      <c r="D83" s="150"/>
      <c r="E83" s="150"/>
      <c r="F83" s="150"/>
      <c r="G83" s="150"/>
      <c r="H83" s="150"/>
      <c r="I83" s="150"/>
      <c r="J83" s="150"/>
      <c r="K83" s="150"/>
      <c r="L83" s="151"/>
      <c r="M83" s="150"/>
      <c r="N83" s="166"/>
      <c r="O83" s="150"/>
    </row>
    <row r="84" spans="1:15" ht="13.5" thickBot="1">
      <c r="A84" s="150"/>
      <c r="B84" s="165"/>
      <c r="C84" s="150" t="s">
        <v>8</v>
      </c>
      <c r="D84" s="150"/>
      <c r="E84" s="150"/>
      <c r="F84" s="150"/>
      <c r="G84" s="150"/>
      <c r="H84" s="150"/>
      <c r="I84" s="150"/>
      <c r="J84" s="150"/>
      <c r="K84" s="150"/>
      <c r="L84" s="151"/>
      <c r="M84" s="150"/>
      <c r="N84" s="166"/>
      <c r="O84" s="150"/>
    </row>
    <row r="85" spans="1:15" ht="13.5" thickBot="1">
      <c r="A85" s="150"/>
      <c r="B85" s="165"/>
      <c r="C85" s="150" t="s">
        <v>9</v>
      </c>
      <c r="D85" s="372" t="str">
        <f>'7th'!B10</f>
        <v>King, Nick</v>
      </c>
      <c r="E85" s="372"/>
      <c r="F85" s="372"/>
      <c r="G85" s="372"/>
      <c r="H85" s="372"/>
      <c r="I85" s="372"/>
      <c r="J85" s="150" t="s">
        <v>10</v>
      </c>
      <c r="K85" s="150"/>
      <c r="L85" s="152">
        <f>'7th'!P10</f>
        <v>11600</v>
      </c>
      <c r="M85" s="150"/>
      <c r="N85" s="166"/>
      <c r="O85" s="150"/>
    </row>
    <row r="86" spans="1:15">
      <c r="A86" s="150"/>
      <c r="B86" s="165"/>
      <c r="C86" s="150"/>
      <c r="D86" s="150"/>
      <c r="E86" s="150"/>
      <c r="F86" s="150"/>
      <c r="G86" s="150"/>
      <c r="H86" s="150"/>
      <c r="I86" s="150"/>
      <c r="J86" s="150"/>
      <c r="K86" s="150"/>
      <c r="L86" s="151"/>
      <c r="M86" s="150"/>
      <c r="N86" s="166"/>
      <c r="O86" s="150"/>
    </row>
    <row r="87" spans="1:15">
      <c r="A87" s="150"/>
      <c r="B87" s="167"/>
      <c r="C87" s="153"/>
      <c r="D87" s="372" t="s">
        <v>220</v>
      </c>
      <c r="E87" s="372"/>
      <c r="F87" s="372"/>
      <c r="G87" s="372"/>
      <c r="H87" s="372"/>
      <c r="I87" s="372"/>
      <c r="J87" s="372"/>
      <c r="K87" s="150"/>
      <c r="L87" s="151" t="s">
        <v>11</v>
      </c>
      <c r="M87" s="150"/>
      <c r="N87" s="166"/>
      <c r="O87" s="150"/>
    </row>
    <row r="88" spans="1:15">
      <c r="A88" s="150"/>
      <c r="B88" s="165"/>
      <c r="C88" s="150"/>
      <c r="D88" s="150"/>
      <c r="E88" s="150"/>
      <c r="F88" s="150"/>
      <c r="G88" s="150"/>
      <c r="H88" s="150"/>
      <c r="I88" s="150"/>
      <c r="J88" s="150"/>
      <c r="K88" s="150"/>
      <c r="L88" s="151"/>
      <c r="M88" s="150"/>
      <c r="N88" s="166"/>
      <c r="O88" s="150"/>
    </row>
    <row r="89" spans="1:15">
      <c r="A89" s="150"/>
      <c r="B89" s="165"/>
      <c r="C89" s="160" t="s">
        <v>12</v>
      </c>
      <c r="D89" s="150"/>
      <c r="E89" s="150"/>
      <c r="F89" s="150"/>
      <c r="G89" s="150"/>
      <c r="H89" s="150"/>
      <c r="I89" s="150"/>
      <c r="J89" s="150"/>
      <c r="K89" s="150"/>
      <c r="L89" s="151"/>
      <c r="M89" s="150"/>
      <c r="N89" s="166"/>
      <c r="O89" s="150"/>
    </row>
    <row r="90" spans="1:15">
      <c r="A90" s="150"/>
      <c r="B90" s="165"/>
      <c r="C90" s="160" t="s">
        <v>13</v>
      </c>
      <c r="D90" s="150"/>
      <c r="E90" s="150"/>
      <c r="F90" s="150"/>
      <c r="G90" s="150"/>
      <c r="H90" s="150"/>
      <c r="I90" s="150"/>
      <c r="J90" s="150"/>
      <c r="K90" s="150"/>
      <c r="L90" s="151"/>
      <c r="M90" s="150"/>
      <c r="N90" s="166"/>
      <c r="O90" s="150"/>
    </row>
    <row r="91" spans="1:15">
      <c r="A91" s="150"/>
      <c r="B91" s="165"/>
      <c r="C91" s="160" t="s">
        <v>14</v>
      </c>
      <c r="D91" s="150"/>
      <c r="E91" s="150"/>
      <c r="F91" s="150"/>
      <c r="G91" s="150"/>
      <c r="H91" s="150"/>
      <c r="I91" s="150"/>
      <c r="J91" s="150"/>
      <c r="K91" s="150"/>
      <c r="L91" s="151"/>
      <c r="M91" s="150"/>
      <c r="N91" s="166"/>
      <c r="O91" s="150"/>
    </row>
    <row r="92" spans="1:15" ht="6.75" customHeight="1">
      <c r="A92" s="150"/>
      <c r="B92" s="165"/>
      <c r="C92" s="150"/>
      <c r="D92" s="150"/>
      <c r="E92" s="150"/>
      <c r="F92" s="150"/>
      <c r="G92" s="374" t="s">
        <v>16</v>
      </c>
      <c r="H92" s="374"/>
      <c r="I92" s="374"/>
      <c r="J92" s="374"/>
      <c r="K92" s="374"/>
      <c r="L92" s="374"/>
      <c r="M92" s="150"/>
      <c r="N92" s="166"/>
      <c r="O92" s="150"/>
    </row>
    <row r="93" spans="1:15" ht="15" customHeight="1">
      <c r="A93" s="150"/>
      <c r="B93" s="165"/>
      <c r="C93" s="150" t="s">
        <v>15</v>
      </c>
      <c r="D93" s="373" t="s">
        <v>30</v>
      </c>
      <c r="E93" s="372"/>
      <c r="F93" s="150"/>
      <c r="G93" s="375"/>
      <c r="H93" s="375"/>
      <c r="I93" s="375"/>
      <c r="J93" s="375"/>
      <c r="K93" s="375"/>
      <c r="L93" s="375"/>
      <c r="M93" s="150"/>
      <c r="N93" s="166"/>
      <c r="O93" s="150"/>
    </row>
    <row r="94" spans="1:15" ht="13.5" thickBot="1">
      <c r="A94" s="150"/>
      <c r="B94" s="168"/>
      <c r="C94" s="169"/>
      <c r="D94" s="169"/>
      <c r="E94" s="169"/>
      <c r="F94" s="169"/>
      <c r="G94" s="169"/>
      <c r="H94" s="169"/>
      <c r="I94" s="169"/>
      <c r="J94" s="169"/>
      <c r="K94" s="169"/>
      <c r="L94" s="170"/>
      <c r="M94" s="169"/>
      <c r="N94" s="171"/>
      <c r="O94" s="150"/>
    </row>
    <row r="95" spans="1:15" ht="5.25" customHeight="1" thickBot="1">
      <c r="A95" s="150"/>
      <c r="B95" s="150"/>
      <c r="C95" s="150"/>
      <c r="D95" s="150"/>
      <c r="E95" s="150"/>
      <c r="F95" s="150"/>
      <c r="G95" s="150"/>
      <c r="H95" s="150"/>
      <c r="I95" s="150"/>
      <c r="J95" s="150"/>
      <c r="K95" s="150"/>
      <c r="L95" s="151"/>
      <c r="M95" s="150"/>
      <c r="N95" s="150"/>
      <c r="O95" s="150"/>
    </row>
    <row r="96" spans="1:15" ht="5.25" customHeight="1">
      <c r="A96" s="150"/>
      <c r="B96" s="161"/>
      <c r="C96" s="162"/>
      <c r="D96" s="162"/>
      <c r="E96" s="162"/>
      <c r="F96" s="162"/>
      <c r="G96" s="162"/>
      <c r="H96" s="162"/>
      <c r="I96" s="162"/>
      <c r="J96" s="162"/>
      <c r="K96" s="162"/>
      <c r="L96" s="163"/>
      <c r="M96" s="162"/>
      <c r="N96" s="164"/>
      <c r="O96" s="150"/>
    </row>
    <row r="97" spans="1:15">
      <c r="A97" s="150"/>
      <c r="B97" s="165"/>
      <c r="C97" s="159" t="s">
        <v>28</v>
      </c>
      <c r="D97" s="150"/>
      <c r="E97" s="150"/>
      <c r="F97" s="150"/>
      <c r="G97" s="172" t="s">
        <v>29</v>
      </c>
      <c r="H97" s="371">
        <f ca="1">TODAY()</f>
        <v>40814</v>
      </c>
      <c r="I97" s="371"/>
      <c r="J97" s="371"/>
      <c r="K97" s="150"/>
      <c r="L97" s="151">
        <v>107</v>
      </c>
      <c r="M97" s="150"/>
      <c r="N97" s="166"/>
      <c r="O97" s="150"/>
    </row>
    <row r="98" spans="1:15">
      <c r="A98" s="150"/>
      <c r="B98" s="165"/>
      <c r="C98" s="159" t="s">
        <v>27</v>
      </c>
      <c r="D98" s="150"/>
      <c r="E98" s="150"/>
      <c r="F98" s="150"/>
      <c r="G98" s="150"/>
      <c r="H98" s="150"/>
      <c r="I98" s="150"/>
      <c r="J98" s="150"/>
      <c r="K98" s="150"/>
      <c r="L98" s="151"/>
      <c r="M98" s="150"/>
      <c r="N98" s="166"/>
      <c r="O98" s="150"/>
    </row>
    <row r="99" spans="1:15">
      <c r="A99" s="150"/>
      <c r="B99" s="165"/>
      <c r="C99" s="150"/>
      <c r="D99" s="150"/>
      <c r="E99" s="150"/>
      <c r="F99" s="150"/>
      <c r="G99" s="150"/>
      <c r="H99" s="150"/>
      <c r="I99" s="150"/>
      <c r="J99" s="150"/>
      <c r="K99" s="150"/>
      <c r="L99" s="151"/>
      <c r="M99" s="150"/>
      <c r="N99" s="166"/>
      <c r="O99" s="150"/>
    </row>
    <row r="100" spans="1:15" ht="13.5" thickBot="1">
      <c r="A100" s="150"/>
      <c r="B100" s="165"/>
      <c r="C100" s="150" t="s">
        <v>8</v>
      </c>
      <c r="D100" s="150"/>
      <c r="E100" s="150"/>
      <c r="F100" s="150"/>
      <c r="G100" s="150"/>
      <c r="H100" s="150"/>
      <c r="I100" s="150"/>
      <c r="J100" s="150"/>
      <c r="K100" s="150"/>
      <c r="L100" s="151"/>
      <c r="M100" s="150"/>
      <c r="N100" s="166"/>
      <c r="O100" s="150"/>
    </row>
    <row r="101" spans="1:15" ht="13.5" thickBot="1">
      <c r="A101" s="150"/>
      <c r="B101" s="165"/>
      <c r="C101" s="150" t="s">
        <v>9</v>
      </c>
      <c r="D101" s="372" t="str">
        <f>'7th'!B11</f>
        <v>Finley, Sean</v>
      </c>
      <c r="E101" s="372"/>
      <c r="F101" s="372"/>
      <c r="G101" s="372"/>
      <c r="H101" s="372"/>
      <c r="I101" s="372"/>
      <c r="J101" s="150" t="s">
        <v>10</v>
      </c>
      <c r="K101" s="150"/>
      <c r="L101" s="152">
        <f>'7th'!P11</f>
        <v>11600</v>
      </c>
      <c r="M101" s="150"/>
      <c r="N101" s="166"/>
      <c r="O101" s="150"/>
    </row>
    <row r="102" spans="1:15">
      <c r="A102" s="150"/>
      <c r="B102" s="165"/>
      <c r="C102" s="150"/>
      <c r="D102" s="150"/>
      <c r="E102" s="150"/>
      <c r="F102" s="150"/>
      <c r="G102" s="150"/>
      <c r="H102" s="150"/>
      <c r="I102" s="150"/>
      <c r="J102" s="150"/>
      <c r="K102" s="150"/>
      <c r="L102" s="151"/>
      <c r="M102" s="150"/>
      <c r="N102" s="166"/>
      <c r="O102" s="150"/>
    </row>
    <row r="103" spans="1:15">
      <c r="A103" s="150"/>
      <c r="B103" s="167"/>
      <c r="C103" s="153"/>
      <c r="D103" s="372" t="s">
        <v>220</v>
      </c>
      <c r="E103" s="372"/>
      <c r="F103" s="372"/>
      <c r="G103" s="372"/>
      <c r="H103" s="372"/>
      <c r="I103" s="372"/>
      <c r="J103" s="372"/>
      <c r="K103" s="150"/>
      <c r="L103" s="151" t="s">
        <v>11</v>
      </c>
      <c r="M103" s="150"/>
      <c r="N103" s="166"/>
      <c r="O103" s="150"/>
    </row>
    <row r="104" spans="1:15">
      <c r="A104" s="150"/>
      <c r="B104" s="165"/>
      <c r="C104" s="150"/>
      <c r="D104" s="150"/>
      <c r="E104" s="150"/>
      <c r="F104" s="150"/>
      <c r="G104" s="150"/>
      <c r="H104" s="150"/>
      <c r="I104" s="150"/>
      <c r="J104" s="150"/>
      <c r="K104" s="150"/>
      <c r="L104" s="151"/>
      <c r="M104" s="150"/>
      <c r="N104" s="166"/>
      <c r="O104" s="150"/>
    </row>
    <row r="105" spans="1:15">
      <c r="A105" s="150"/>
      <c r="B105" s="165"/>
      <c r="C105" s="160" t="s">
        <v>12</v>
      </c>
      <c r="D105" s="150"/>
      <c r="E105" s="150"/>
      <c r="F105" s="150"/>
      <c r="G105" s="150"/>
      <c r="H105" s="150"/>
      <c r="I105" s="150"/>
      <c r="J105" s="150"/>
      <c r="K105" s="150"/>
      <c r="L105" s="151"/>
      <c r="M105" s="150"/>
      <c r="N105" s="166"/>
      <c r="O105" s="150"/>
    </row>
    <row r="106" spans="1:15">
      <c r="A106" s="150"/>
      <c r="B106" s="165"/>
      <c r="C106" s="160" t="s">
        <v>13</v>
      </c>
      <c r="D106" s="150"/>
      <c r="E106" s="150"/>
      <c r="F106" s="150"/>
      <c r="G106" s="150"/>
      <c r="H106" s="150"/>
      <c r="I106" s="150"/>
      <c r="J106" s="150"/>
      <c r="K106" s="150"/>
      <c r="L106" s="151"/>
      <c r="M106" s="150"/>
      <c r="N106" s="166"/>
      <c r="O106" s="150"/>
    </row>
    <row r="107" spans="1:15">
      <c r="A107" s="150"/>
      <c r="B107" s="165"/>
      <c r="C107" s="160" t="s">
        <v>14</v>
      </c>
      <c r="D107" s="150"/>
      <c r="E107" s="150"/>
      <c r="F107" s="150"/>
      <c r="G107" s="150"/>
      <c r="H107" s="150"/>
      <c r="I107" s="150"/>
      <c r="J107" s="150"/>
      <c r="K107" s="150"/>
      <c r="L107" s="151"/>
      <c r="M107" s="150"/>
      <c r="N107" s="166"/>
      <c r="O107" s="150"/>
    </row>
    <row r="108" spans="1:15" ht="12.75" customHeight="1">
      <c r="A108" s="150"/>
      <c r="B108" s="165"/>
      <c r="C108" s="150"/>
      <c r="D108" s="150"/>
      <c r="E108" s="150"/>
      <c r="F108" s="150"/>
      <c r="G108" s="374" t="s">
        <v>16</v>
      </c>
      <c r="H108" s="374"/>
      <c r="I108" s="374"/>
      <c r="J108" s="374"/>
      <c r="K108" s="374"/>
      <c r="L108" s="374"/>
      <c r="M108" s="150"/>
      <c r="N108" s="166"/>
      <c r="O108" s="150"/>
    </row>
    <row r="109" spans="1:15" ht="15" customHeight="1">
      <c r="A109" s="150"/>
      <c r="B109" s="165"/>
      <c r="C109" s="150" t="s">
        <v>15</v>
      </c>
      <c r="D109" s="373" t="s">
        <v>30</v>
      </c>
      <c r="E109" s="372"/>
      <c r="F109" s="150"/>
      <c r="G109" s="375"/>
      <c r="H109" s="375"/>
      <c r="I109" s="375"/>
      <c r="J109" s="375"/>
      <c r="K109" s="375"/>
      <c r="L109" s="375"/>
      <c r="M109" s="150"/>
      <c r="N109" s="166"/>
      <c r="O109" s="150"/>
    </row>
    <row r="110" spans="1:15" ht="13.5" thickBot="1">
      <c r="A110" s="150"/>
      <c r="B110" s="168"/>
      <c r="C110" s="169"/>
      <c r="D110" s="169"/>
      <c r="E110" s="169"/>
      <c r="F110" s="169"/>
      <c r="G110" s="169"/>
      <c r="H110" s="169"/>
      <c r="I110" s="169"/>
      <c r="J110" s="169"/>
      <c r="K110" s="169"/>
      <c r="L110" s="170"/>
      <c r="M110" s="169"/>
      <c r="N110" s="171"/>
      <c r="O110" s="150"/>
    </row>
    <row r="111" spans="1:15" ht="6" customHeight="1" thickBot="1">
      <c r="A111" s="155"/>
      <c r="B111" s="155"/>
      <c r="C111" s="155"/>
      <c r="D111" s="155"/>
      <c r="E111" s="155"/>
      <c r="F111" s="155"/>
      <c r="G111" s="155"/>
      <c r="H111" s="155"/>
      <c r="I111" s="155"/>
      <c r="J111" s="155"/>
      <c r="K111" s="155"/>
      <c r="L111" s="156"/>
      <c r="M111" s="155"/>
      <c r="N111" s="155"/>
      <c r="O111" s="155"/>
    </row>
    <row r="112" spans="1:15" ht="4.5" customHeight="1">
      <c r="A112" s="155"/>
      <c r="B112" s="161"/>
      <c r="C112" s="162"/>
      <c r="D112" s="162"/>
      <c r="E112" s="162"/>
      <c r="F112" s="162"/>
      <c r="G112" s="162"/>
      <c r="H112" s="162"/>
      <c r="I112" s="162"/>
      <c r="J112" s="162"/>
      <c r="K112" s="162"/>
      <c r="L112" s="163"/>
      <c r="M112" s="162"/>
      <c r="N112" s="164"/>
      <c r="O112" s="155"/>
    </row>
    <row r="113" spans="1:15">
      <c r="A113" s="155"/>
      <c r="B113" s="165"/>
      <c r="C113" s="159" t="s">
        <v>28</v>
      </c>
      <c r="D113" s="150"/>
      <c r="E113" s="150"/>
      <c r="F113" s="150"/>
      <c r="G113" s="172" t="s">
        <v>29</v>
      </c>
      <c r="H113" s="371">
        <f ca="1">TODAY()</f>
        <v>40814</v>
      </c>
      <c r="I113" s="371"/>
      <c r="J113" s="371"/>
      <c r="K113" s="150"/>
      <c r="L113" s="151">
        <v>108</v>
      </c>
      <c r="M113" s="150"/>
      <c r="N113" s="166"/>
      <c r="O113" s="155"/>
    </row>
    <row r="114" spans="1:15">
      <c r="A114" s="155"/>
      <c r="B114" s="165"/>
      <c r="C114" s="159" t="s">
        <v>27</v>
      </c>
      <c r="D114" s="150"/>
      <c r="E114" s="150"/>
      <c r="F114" s="150"/>
      <c r="G114" s="150"/>
      <c r="H114" s="150"/>
      <c r="I114" s="150"/>
      <c r="J114" s="150"/>
      <c r="K114" s="150"/>
      <c r="L114" s="151"/>
      <c r="M114" s="150"/>
      <c r="N114" s="166"/>
      <c r="O114" s="155"/>
    </row>
    <row r="115" spans="1:15" ht="7.5" customHeight="1">
      <c r="A115" s="155"/>
      <c r="B115" s="165"/>
      <c r="C115" s="150"/>
      <c r="D115" s="150"/>
      <c r="E115" s="150"/>
      <c r="F115" s="150"/>
      <c r="G115" s="150"/>
      <c r="H115" s="150"/>
      <c r="I115" s="150"/>
      <c r="J115" s="150"/>
      <c r="K115" s="150"/>
      <c r="L115" s="151"/>
      <c r="M115" s="150"/>
      <c r="N115" s="166"/>
      <c r="O115" s="155"/>
    </row>
    <row r="116" spans="1:15" ht="13.5" thickBot="1">
      <c r="A116" s="155"/>
      <c r="B116" s="165"/>
      <c r="C116" s="150" t="s">
        <v>8</v>
      </c>
      <c r="D116" s="150"/>
      <c r="E116" s="150"/>
      <c r="F116" s="150"/>
      <c r="G116" s="150"/>
      <c r="H116" s="150"/>
      <c r="I116" s="150"/>
      <c r="J116" s="150"/>
      <c r="K116" s="150"/>
      <c r="L116" s="151"/>
      <c r="M116" s="150"/>
      <c r="N116" s="166"/>
      <c r="O116" s="155"/>
    </row>
    <row r="117" spans="1:15" ht="13.5" thickBot="1">
      <c r="A117" s="155"/>
      <c r="B117" s="165"/>
      <c r="C117" s="150" t="s">
        <v>9</v>
      </c>
      <c r="D117" s="372" t="str">
        <f>'7th'!B12</f>
        <v>Spielvogel, Weston</v>
      </c>
      <c r="E117" s="372"/>
      <c r="F117" s="372"/>
      <c r="G117" s="372"/>
      <c r="H117" s="372"/>
      <c r="I117" s="372"/>
      <c r="J117" s="150" t="s">
        <v>10</v>
      </c>
      <c r="K117" s="150"/>
      <c r="L117" s="152">
        <f>'7th'!P12</f>
        <v>11600</v>
      </c>
      <c r="M117" s="150"/>
      <c r="N117" s="166"/>
      <c r="O117" s="155"/>
    </row>
    <row r="118" spans="1:15">
      <c r="A118" s="155"/>
      <c r="B118" s="165"/>
      <c r="C118" s="150"/>
      <c r="D118" s="150"/>
      <c r="E118" s="150"/>
      <c r="F118" s="150"/>
      <c r="G118" s="150"/>
      <c r="H118" s="150"/>
      <c r="I118" s="150"/>
      <c r="J118" s="150"/>
      <c r="K118" s="150"/>
      <c r="L118" s="151"/>
      <c r="M118" s="150"/>
      <c r="N118" s="166"/>
      <c r="O118" s="155"/>
    </row>
    <row r="119" spans="1:15">
      <c r="A119" s="155"/>
      <c r="B119" s="167"/>
      <c r="C119" s="153"/>
      <c r="D119" s="372" t="s">
        <v>220</v>
      </c>
      <c r="E119" s="372"/>
      <c r="F119" s="372"/>
      <c r="G119" s="372"/>
      <c r="H119" s="372"/>
      <c r="I119" s="372"/>
      <c r="J119" s="372"/>
      <c r="K119" s="150"/>
      <c r="L119" s="151" t="s">
        <v>11</v>
      </c>
      <c r="M119" s="150"/>
      <c r="N119" s="166"/>
      <c r="O119" s="155"/>
    </row>
    <row r="120" spans="1:15">
      <c r="A120" s="155"/>
      <c r="B120" s="165"/>
      <c r="C120" s="150"/>
      <c r="D120" s="150"/>
      <c r="E120" s="150"/>
      <c r="F120" s="150"/>
      <c r="G120" s="150"/>
      <c r="H120" s="150"/>
      <c r="I120" s="150"/>
      <c r="J120" s="150"/>
      <c r="K120" s="150"/>
      <c r="L120" s="151"/>
      <c r="M120" s="150"/>
      <c r="N120" s="166"/>
      <c r="O120" s="155"/>
    </row>
    <row r="121" spans="1:15">
      <c r="A121" s="155"/>
      <c r="B121" s="165"/>
      <c r="C121" s="160" t="s">
        <v>12</v>
      </c>
      <c r="D121" s="150"/>
      <c r="E121" s="150"/>
      <c r="F121" s="150"/>
      <c r="G121" s="150"/>
      <c r="H121" s="150"/>
      <c r="I121" s="150"/>
      <c r="J121" s="150"/>
      <c r="K121" s="150"/>
      <c r="L121" s="151"/>
      <c r="M121" s="150"/>
      <c r="N121" s="166"/>
      <c r="O121" s="155"/>
    </row>
    <row r="122" spans="1:15">
      <c r="A122" s="155"/>
      <c r="B122" s="165"/>
      <c r="C122" s="160" t="s">
        <v>13</v>
      </c>
      <c r="D122" s="150"/>
      <c r="E122" s="150"/>
      <c r="F122" s="150"/>
      <c r="G122" s="150"/>
      <c r="H122" s="150"/>
      <c r="I122" s="150"/>
      <c r="J122" s="150"/>
      <c r="K122" s="150"/>
      <c r="L122" s="151"/>
      <c r="M122" s="150"/>
      <c r="N122" s="166"/>
      <c r="O122" s="155"/>
    </row>
    <row r="123" spans="1:15" ht="12.75" customHeight="1">
      <c r="B123" s="165"/>
      <c r="C123" s="160" t="s">
        <v>14</v>
      </c>
      <c r="D123" s="150"/>
      <c r="E123" s="150"/>
      <c r="F123" s="150"/>
      <c r="G123" s="374" t="s">
        <v>16</v>
      </c>
      <c r="H123" s="374"/>
      <c r="I123" s="374"/>
      <c r="J123" s="374"/>
      <c r="K123" s="374"/>
      <c r="L123" s="374"/>
      <c r="M123" s="150"/>
      <c r="N123" s="166"/>
    </row>
    <row r="124" spans="1:15" ht="6" customHeight="1">
      <c r="B124" s="165"/>
      <c r="C124" s="150"/>
      <c r="D124" s="150"/>
      <c r="E124" s="150"/>
      <c r="F124" s="150"/>
      <c r="G124" s="374"/>
      <c r="H124" s="374"/>
      <c r="I124" s="374"/>
      <c r="J124" s="374"/>
      <c r="K124" s="374"/>
      <c r="L124" s="374"/>
      <c r="M124" s="150"/>
      <c r="N124" s="166"/>
    </row>
    <row r="125" spans="1:15" ht="11.25" customHeight="1">
      <c r="B125" s="165"/>
      <c r="C125" s="150" t="s">
        <v>15</v>
      </c>
      <c r="D125" s="373" t="s">
        <v>30</v>
      </c>
      <c r="E125" s="372"/>
      <c r="F125" s="150"/>
      <c r="G125" s="375"/>
      <c r="H125" s="375"/>
      <c r="I125" s="375"/>
      <c r="J125" s="375"/>
      <c r="K125" s="375"/>
      <c r="L125" s="375"/>
      <c r="M125" s="150"/>
      <c r="N125" s="166"/>
    </row>
    <row r="126" spans="1:15" ht="4.5" customHeight="1">
      <c r="B126" s="165"/>
      <c r="C126" s="150"/>
      <c r="D126" s="150"/>
      <c r="E126" s="150"/>
      <c r="F126" s="150"/>
      <c r="G126" s="150"/>
      <c r="H126" s="150"/>
      <c r="I126" s="150"/>
      <c r="J126" s="150"/>
      <c r="K126" s="150"/>
      <c r="L126" s="151"/>
      <c r="M126" s="150"/>
      <c r="N126" s="166"/>
    </row>
    <row r="127" spans="1:15" ht="5.25" customHeight="1" thickBot="1">
      <c r="A127" s="149"/>
      <c r="B127" s="168"/>
      <c r="C127" s="169"/>
      <c r="D127" s="169"/>
      <c r="E127" s="169"/>
      <c r="F127" s="169"/>
      <c r="G127" s="169"/>
      <c r="H127" s="169"/>
      <c r="I127" s="169"/>
      <c r="J127" s="169"/>
      <c r="K127" s="169"/>
      <c r="L127" s="170"/>
      <c r="M127" s="169"/>
      <c r="N127" s="171"/>
    </row>
    <row r="128" spans="1:15" ht="9.75" customHeight="1">
      <c r="A128" s="149"/>
      <c r="B128" s="161"/>
      <c r="C128" s="162"/>
      <c r="D128" s="162"/>
      <c r="E128" s="162"/>
      <c r="F128" s="162"/>
      <c r="G128" s="162"/>
      <c r="H128" s="162"/>
      <c r="I128" s="162"/>
      <c r="J128" s="162"/>
      <c r="K128" s="162"/>
      <c r="L128" s="163"/>
      <c r="M128" s="162"/>
      <c r="N128" s="164"/>
    </row>
    <row r="129" spans="1:14">
      <c r="A129" s="149"/>
      <c r="B129" s="165"/>
      <c r="C129" s="159" t="s">
        <v>28</v>
      </c>
      <c r="D129" s="150"/>
      <c r="E129" s="150"/>
      <c r="F129" s="150"/>
      <c r="G129" s="172" t="s">
        <v>29</v>
      </c>
      <c r="H129" s="371">
        <f ca="1">TODAY()</f>
        <v>40814</v>
      </c>
      <c r="I129" s="371"/>
      <c r="J129" s="371"/>
      <c r="K129" s="150"/>
      <c r="L129" s="151">
        <v>109</v>
      </c>
      <c r="M129" s="150"/>
      <c r="N129" s="166"/>
    </row>
    <row r="130" spans="1:14">
      <c r="A130" s="149"/>
      <c r="B130" s="165"/>
      <c r="C130" s="159" t="s">
        <v>27</v>
      </c>
      <c r="D130" s="150"/>
      <c r="E130" s="150"/>
      <c r="F130" s="150"/>
      <c r="G130" s="150"/>
      <c r="H130" s="150"/>
      <c r="I130" s="150"/>
      <c r="J130" s="150"/>
      <c r="K130" s="150"/>
      <c r="L130" s="151"/>
      <c r="M130" s="150"/>
      <c r="N130" s="166"/>
    </row>
    <row r="131" spans="1:14">
      <c r="A131" s="149"/>
      <c r="B131" s="165"/>
      <c r="C131" s="150"/>
      <c r="D131" s="150"/>
      <c r="E131" s="150"/>
      <c r="F131" s="150"/>
      <c r="G131" s="150"/>
      <c r="H131" s="150"/>
      <c r="I131" s="150"/>
      <c r="J131" s="150"/>
      <c r="K131" s="150"/>
      <c r="L131" s="151"/>
      <c r="M131" s="150"/>
      <c r="N131" s="166"/>
    </row>
    <row r="132" spans="1:14" ht="13.5" thickBot="1">
      <c r="A132" s="149"/>
      <c r="B132" s="165"/>
      <c r="C132" s="150" t="s">
        <v>8</v>
      </c>
      <c r="D132" s="150"/>
      <c r="E132" s="150"/>
      <c r="F132" s="150"/>
      <c r="G132" s="150"/>
      <c r="H132" s="150"/>
      <c r="I132" s="150"/>
      <c r="J132" s="150"/>
      <c r="K132" s="150"/>
      <c r="L132" s="151"/>
      <c r="M132" s="150"/>
      <c r="N132" s="166"/>
    </row>
    <row r="133" spans="1:14" ht="13.5" thickBot="1">
      <c r="A133" s="149"/>
      <c r="B133" s="165"/>
      <c r="C133" s="150" t="s">
        <v>9</v>
      </c>
      <c r="D133" s="372" t="str">
        <f>'7th'!B13</f>
        <v>Swann, Kaden</v>
      </c>
      <c r="E133" s="372"/>
      <c r="F133" s="372"/>
      <c r="G133" s="372"/>
      <c r="H133" s="372"/>
      <c r="I133" s="372"/>
      <c r="J133" s="150" t="s">
        <v>10</v>
      </c>
      <c r="K133" s="150"/>
      <c r="L133" s="152">
        <f>'7th'!P13</f>
        <v>7400</v>
      </c>
      <c r="M133" s="150"/>
      <c r="N133" s="166"/>
    </row>
    <row r="134" spans="1:14">
      <c r="A134" s="149"/>
      <c r="B134" s="165"/>
      <c r="C134" s="150"/>
      <c r="D134" s="150"/>
      <c r="E134" s="150"/>
      <c r="F134" s="150"/>
      <c r="G134" s="150"/>
      <c r="H134" s="150"/>
      <c r="I134" s="150"/>
      <c r="J134" s="150"/>
      <c r="K134" s="150"/>
      <c r="L134" s="151"/>
      <c r="M134" s="150"/>
      <c r="N134" s="166"/>
    </row>
    <row r="135" spans="1:14">
      <c r="A135" s="149"/>
      <c r="B135" s="167"/>
      <c r="C135" s="153"/>
      <c r="D135" s="372" t="s">
        <v>221</v>
      </c>
      <c r="E135" s="372"/>
      <c r="F135" s="372"/>
      <c r="G135" s="372"/>
      <c r="H135" s="372"/>
      <c r="I135" s="372"/>
      <c r="J135" s="372"/>
      <c r="K135" s="150"/>
      <c r="L135" s="151" t="s">
        <v>11</v>
      </c>
      <c r="M135" s="150"/>
      <c r="N135" s="166"/>
    </row>
    <row r="136" spans="1:14">
      <c r="A136" s="149"/>
      <c r="B136" s="165"/>
      <c r="C136" s="150"/>
      <c r="D136" s="150"/>
      <c r="E136" s="150"/>
      <c r="F136" s="150"/>
      <c r="G136" s="150"/>
      <c r="H136" s="150"/>
      <c r="I136" s="150"/>
      <c r="J136" s="150"/>
      <c r="K136" s="150"/>
      <c r="L136" s="151"/>
      <c r="M136" s="150"/>
      <c r="N136" s="166"/>
    </row>
    <row r="137" spans="1:14">
      <c r="A137" s="149"/>
      <c r="B137" s="165"/>
      <c r="C137" s="160" t="s">
        <v>12</v>
      </c>
      <c r="D137" s="150"/>
      <c r="E137" s="150"/>
      <c r="F137" s="150"/>
      <c r="G137" s="150"/>
      <c r="H137" s="150"/>
      <c r="I137" s="150"/>
      <c r="J137" s="150"/>
      <c r="K137" s="150"/>
      <c r="L137" s="151"/>
      <c r="M137" s="150"/>
      <c r="N137" s="166"/>
    </row>
    <row r="138" spans="1:14">
      <c r="A138" s="149"/>
      <c r="B138" s="165"/>
      <c r="C138" s="160" t="s">
        <v>13</v>
      </c>
      <c r="D138" s="150"/>
      <c r="E138" s="150"/>
      <c r="F138" s="150"/>
      <c r="G138" s="150"/>
      <c r="H138" s="150"/>
      <c r="I138" s="150"/>
      <c r="J138" s="150"/>
      <c r="K138" s="150"/>
      <c r="L138" s="151"/>
      <c r="M138" s="150"/>
      <c r="N138" s="166"/>
    </row>
    <row r="139" spans="1:14">
      <c r="A139" s="149"/>
      <c r="B139" s="165"/>
      <c r="C139" s="160" t="s">
        <v>14</v>
      </c>
      <c r="D139" s="150"/>
      <c r="E139" s="150"/>
      <c r="F139" s="150"/>
      <c r="G139" s="150"/>
      <c r="H139" s="150"/>
      <c r="I139" s="150"/>
      <c r="J139" s="150"/>
      <c r="K139" s="150"/>
      <c r="L139" s="151"/>
      <c r="M139" s="150"/>
      <c r="N139" s="166"/>
    </row>
    <row r="140" spans="1:14">
      <c r="A140" s="149"/>
      <c r="B140" s="165"/>
      <c r="C140" s="150"/>
      <c r="D140" s="150"/>
      <c r="E140" s="150"/>
      <c r="F140" s="150"/>
      <c r="G140" s="374" t="s">
        <v>16</v>
      </c>
      <c r="H140" s="374"/>
      <c r="I140" s="374"/>
      <c r="J140" s="374"/>
      <c r="K140" s="374"/>
      <c r="L140" s="374"/>
      <c r="M140" s="150"/>
      <c r="N140" s="166"/>
    </row>
    <row r="141" spans="1:14" ht="15" customHeight="1">
      <c r="A141" s="149"/>
      <c r="B141" s="165"/>
      <c r="C141" s="150" t="s">
        <v>15</v>
      </c>
      <c r="D141" s="373" t="s">
        <v>30</v>
      </c>
      <c r="E141" s="372"/>
      <c r="F141" s="150"/>
      <c r="G141" s="375"/>
      <c r="H141" s="375"/>
      <c r="I141" s="375"/>
      <c r="J141" s="375"/>
      <c r="K141" s="375"/>
      <c r="L141" s="375"/>
      <c r="M141" s="150"/>
      <c r="N141" s="166"/>
    </row>
    <row r="142" spans="1:14" ht="13.5" thickBot="1">
      <c r="A142" s="149"/>
      <c r="B142" s="168"/>
      <c r="C142" s="169"/>
      <c r="D142" s="169"/>
      <c r="E142" s="169"/>
      <c r="F142" s="169"/>
      <c r="G142" s="169"/>
      <c r="H142" s="169"/>
      <c r="I142" s="169"/>
      <c r="J142" s="169"/>
      <c r="K142" s="169"/>
      <c r="L142" s="170"/>
      <c r="M142" s="169"/>
      <c r="N142" s="171"/>
    </row>
    <row r="143" spans="1:14" ht="6.75" customHeight="1" thickBot="1">
      <c r="A143" s="149"/>
      <c r="B143" s="149"/>
      <c r="C143" s="149"/>
      <c r="D143" s="149"/>
      <c r="E143" s="149"/>
      <c r="F143" s="149"/>
      <c r="G143" s="149"/>
      <c r="H143" s="149"/>
      <c r="I143" s="149"/>
      <c r="J143" s="149"/>
      <c r="K143" s="149"/>
      <c r="L143" s="154"/>
      <c r="M143" s="149"/>
      <c r="N143" s="149"/>
    </row>
    <row r="144" spans="1:14" ht="5.25" customHeight="1">
      <c r="A144" s="150"/>
      <c r="B144" s="161"/>
      <c r="C144" s="162"/>
      <c r="D144" s="162"/>
      <c r="E144" s="162"/>
      <c r="F144" s="162"/>
      <c r="G144" s="162"/>
      <c r="H144" s="162"/>
      <c r="I144" s="162"/>
      <c r="J144" s="162"/>
      <c r="K144" s="162"/>
      <c r="L144" s="163"/>
      <c r="M144" s="162"/>
      <c r="N144" s="164"/>
    </row>
    <row r="145" spans="1:14">
      <c r="A145" s="150"/>
      <c r="B145" s="165"/>
      <c r="C145" s="159" t="s">
        <v>28</v>
      </c>
      <c r="D145" s="150"/>
      <c r="E145" s="150"/>
      <c r="F145" s="150"/>
      <c r="G145" s="172" t="s">
        <v>29</v>
      </c>
      <c r="H145" s="371">
        <f ca="1">TODAY()</f>
        <v>40814</v>
      </c>
      <c r="I145" s="371"/>
      <c r="J145" s="371"/>
      <c r="K145" s="150"/>
      <c r="L145" s="151">
        <v>110</v>
      </c>
      <c r="M145" s="150"/>
      <c r="N145" s="166"/>
    </row>
    <row r="146" spans="1:14">
      <c r="A146" s="150"/>
      <c r="B146" s="165"/>
      <c r="C146" s="159" t="s">
        <v>27</v>
      </c>
      <c r="D146" s="150"/>
      <c r="E146" s="150"/>
      <c r="F146" s="150"/>
      <c r="G146" s="150"/>
      <c r="H146" s="150"/>
      <c r="I146" s="150"/>
      <c r="J146" s="150"/>
      <c r="K146" s="150"/>
      <c r="L146" s="151"/>
      <c r="M146" s="150"/>
      <c r="N146" s="166"/>
    </row>
    <row r="147" spans="1:14">
      <c r="A147" s="150"/>
      <c r="B147" s="165"/>
      <c r="C147" s="150"/>
      <c r="D147" s="150"/>
      <c r="E147" s="150"/>
      <c r="F147" s="150"/>
      <c r="G147" s="150"/>
      <c r="H147" s="150"/>
      <c r="I147" s="150"/>
      <c r="J147" s="150"/>
      <c r="K147" s="150"/>
      <c r="L147" s="151"/>
      <c r="M147" s="150"/>
      <c r="N147" s="166"/>
    </row>
    <row r="148" spans="1:14" ht="13.5" thickBot="1">
      <c r="A148" s="150"/>
      <c r="B148" s="165"/>
      <c r="C148" s="150" t="s">
        <v>8</v>
      </c>
      <c r="D148" s="150"/>
      <c r="E148" s="150"/>
      <c r="F148" s="150"/>
      <c r="G148" s="150"/>
      <c r="H148" s="150"/>
      <c r="I148" s="150"/>
      <c r="J148" s="150"/>
      <c r="K148" s="150"/>
      <c r="L148" s="151"/>
      <c r="M148" s="150"/>
      <c r="N148" s="166"/>
    </row>
    <row r="149" spans="1:14" ht="13.5" thickBot="1">
      <c r="A149" s="150"/>
      <c r="B149" s="165"/>
      <c r="C149" s="150" t="s">
        <v>9</v>
      </c>
      <c r="D149" s="372" t="str">
        <f>'7th'!B14</f>
        <v>Cox, Brian</v>
      </c>
      <c r="E149" s="372"/>
      <c r="F149" s="372"/>
      <c r="G149" s="372"/>
      <c r="H149" s="372"/>
      <c r="I149" s="372"/>
      <c r="J149" s="150" t="s">
        <v>10</v>
      </c>
      <c r="K149" s="150"/>
      <c r="L149" s="152">
        <f>'7th'!P14</f>
        <v>9100</v>
      </c>
      <c r="M149" s="150"/>
      <c r="N149" s="166"/>
    </row>
    <row r="150" spans="1:14">
      <c r="A150" s="150"/>
      <c r="B150" s="165"/>
      <c r="C150" s="150"/>
      <c r="D150" s="150"/>
      <c r="E150" s="150"/>
      <c r="F150" s="150"/>
      <c r="G150" s="150"/>
      <c r="H150" s="150"/>
      <c r="I150" s="150"/>
      <c r="J150" s="150"/>
      <c r="K150" s="150"/>
      <c r="L150" s="151"/>
      <c r="M150" s="150"/>
      <c r="N150" s="166"/>
    </row>
    <row r="151" spans="1:14">
      <c r="A151" s="150"/>
      <c r="B151" s="167"/>
      <c r="C151" s="153"/>
      <c r="D151" s="372" t="s">
        <v>222</v>
      </c>
      <c r="E151" s="372"/>
      <c r="F151" s="372"/>
      <c r="G151" s="372"/>
      <c r="H151" s="372"/>
      <c r="I151" s="372"/>
      <c r="J151" s="372"/>
      <c r="K151" s="150"/>
      <c r="L151" s="151" t="s">
        <v>11</v>
      </c>
      <c r="M151" s="150"/>
      <c r="N151" s="166"/>
    </row>
    <row r="152" spans="1:14">
      <c r="A152" s="150"/>
      <c r="B152" s="165"/>
      <c r="C152" s="150"/>
      <c r="D152" s="150"/>
      <c r="E152" s="150"/>
      <c r="F152" s="150"/>
      <c r="G152" s="150"/>
      <c r="H152" s="150"/>
      <c r="I152" s="150"/>
      <c r="J152" s="150"/>
      <c r="K152" s="150"/>
      <c r="L152" s="151"/>
      <c r="M152" s="150"/>
      <c r="N152" s="166"/>
    </row>
    <row r="153" spans="1:14">
      <c r="A153" s="150"/>
      <c r="B153" s="165"/>
      <c r="C153" s="160" t="s">
        <v>12</v>
      </c>
      <c r="D153" s="150"/>
      <c r="E153" s="150"/>
      <c r="F153" s="150"/>
      <c r="G153" s="150"/>
      <c r="H153" s="150"/>
      <c r="I153" s="150"/>
      <c r="J153" s="150"/>
      <c r="K153" s="150"/>
      <c r="L153" s="151"/>
      <c r="M153" s="150"/>
      <c r="N153" s="166"/>
    </row>
    <row r="154" spans="1:14">
      <c r="A154" s="150"/>
      <c r="B154" s="165"/>
      <c r="C154" s="160" t="s">
        <v>13</v>
      </c>
      <c r="D154" s="150"/>
      <c r="E154" s="150"/>
      <c r="F154" s="150"/>
      <c r="G154" s="150"/>
      <c r="H154" s="150"/>
      <c r="I154" s="150"/>
      <c r="J154" s="150"/>
      <c r="K154" s="150"/>
      <c r="L154" s="151"/>
      <c r="M154" s="150"/>
      <c r="N154" s="166"/>
    </row>
    <row r="155" spans="1:14">
      <c r="A155" s="150"/>
      <c r="B155" s="165"/>
      <c r="C155" s="160" t="s">
        <v>14</v>
      </c>
      <c r="D155" s="150"/>
      <c r="E155" s="150"/>
      <c r="F155" s="150"/>
      <c r="G155" s="150"/>
      <c r="H155" s="150"/>
      <c r="I155" s="150"/>
      <c r="J155" s="150"/>
      <c r="K155" s="150"/>
      <c r="L155" s="151"/>
      <c r="M155" s="150"/>
      <c r="N155" s="166"/>
    </row>
    <row r="156" spans="1:14" ht="13.5" customHeight="1">
      <c r="A156" s="150"/>
      <c r="B156" s="165"/>
      <c r="C156" s="150"/>
      <c r="D156" s="150"/>
      <c r="E156" s="150"/>
      <c r="F156" s="150"/>
      <c r="G156" s="374" t="s">
        <v>16</v>
      </c>
      <c r="H156" s="374"/>
      <c r="I156" s="374"/>
      <c r="J156" s="374"/>
      <c r="K156" s="374"/>
      <c r="L156" s="374"/>
      <c r="M156" s="150"/>
      <c r="N156" s="166"/>
    </row>
    <row r="157" spans="1:14" ht="15" customHeight="1">
      <c r="A157" s="150"/>
      <c r="B157" s="165"/>
      <c r="C157" s="150" t="s">
        <v>15</v>
      </c>
      <c r="D157" s="372"/>
      <c r="E157" s="372"/>
      <c r="F157" s="150"/>
      <c r="G157" s="375"/>
      <c r="H157" s="375"/>
      <c r="I157" s="375"/>
      <c r="J157" s="375"/>
      <c r="K157" s="375"/>
      <c r="L157" s="375"/>
      <c r="M157" s="150"/>
      <c r="N157" s="166"/>
    </row>
    <row r="158" spans="1:14" ht="13.5" customHeight="1" thickBot="1">
      <c r="A158" s="150"/>
      <c r="B158" s="168"/>
      <c r="C158" s="169"/>
      <c r="D158" s="169"/>
      <c r="E158" s="169"/>
      <c r="F158" s="169"/>
      <c r="G158" s="169"/>
      <c r="H158" s="169"/>
      <c r="I158" s="169"/>
      <c r="J158" s="169"/>
      <c r="K158" s="169"/>
      <c r="L158" s="170"/>
      <c r="M158" s="169"/>
      <c r="N158" s="171"/>
    </row>
    <row r="159" spans="1:14" ht="5.25" customHeight="1" thickBot="1">
      <c r="A159" s="150"/>
      <c r="B159" s="150"/>
      <c r="C159" s="150"/>
      <c r="D159" s="150"/>
      <c r="E159" s="150"/>
      <c r="F159" s="150"/>
      <c r="G159" s="150"/>
      <c r="H159" s="150"/>
      <c r="I159" s="150"/>
      <c r="J159" s="150"/>
      <c r="K159" s="150"/>
      <c r="L159" s="151"/>
      <c r="M159" s="150"/>
      <c r="N159" s="150"/>
    </row>
    <row r="160" spans="1:14" ht="4.5" customHeight="1">
      <c r="A160" s="150"/>
      <c r="B160" s="161"/>
      <c r="C160" s="162"/>
      <c r="D160" s="162"/>
      <c r="E160" s="162"/>
      <c r="F160" s="162"/>
      <c r="G160" s="162"/>
      <c r="H160" s="162"/>
      <c r="I160" s="162"/>
      <c r="J160" s="162"/>
      <c r="K160" s="162"/>
      <c r="L160" s="163"/>
      <c r="M160" s="162"/>
      <c r="N160" s="164"/>
    </row>
    <row r="161" spans="1:14">
      <c r="A161" s="150"/>
      <c r="B161" s="165"/>
      <c r="C161" s="159" t="s">
        <v>28</v>
      </c>
      <c r="D161" s="150"/>
      <c r="E161" s="150"/>
      <c r="F161" s="150"/>
      <c r="G161" s="172" t="s">
        <v>29</v>
      </c>
      <c r="H161" s="371">
        <f ca="1">TODAY()</f>
        <v>40814</v>
      </c>
      <c r="I161" s="371"/>
      <c r="J161" s="371"/>
      <c r="K161" s="150"/>
      <c r="L161" s="151">
        <v>111</v>
      </c>
      <c r="M161" s="150"/>
      <c r="N161" s="166"/>
    </row>
    <row r="162" spans="1:14">
      <c r="A162" s="150"/>
      <c r="B162" s="165"/>
      <c r="C162" s="159" t="s">
        <v>27</v>
      </c>
      <c r="D162" s="150"/>
      <c r="E162" s="150"/>
      <c r="F162" s="150"/>
      <c r="G162" s="150"/>
      <c r="H162" s="150"/>
      <c r="I162" s="150"/>
      <c r="J162" s="150"/>
      <c r="K162" s="150"/>
      <c r="L162" s="151"/>
      <c r="M162" s="150"/>
      <c r="N162" s="166"/>
    </row>
    <row r="163" spans="1:14" ht="4.5" customHeight="1">
      <c r="A163" s="150"/>
      <c r="B163" s="165"/>
      <c r="C163" s="150"/>
      <c r="D163" s="150"/>
      <c r="E163" s="150"/>
      <c r="F163" s="150"/>
      <c r="G163" s="150"/>
      <c r="H163" s="150"/>
      <c r="I163" s="150"/>
      <c r="J163" s="150"/>
      <c r="K163" s="150"/>
      <c r="L163" s="151"/>
      <c r="M163" s="150"/>
      <c r="N163" s="166"/>
    </row>
    <row r="164" spans="1:14" ht="13.5" thickBot="1">
      <c r="A164" s="150"/>
      <c r="B164" s="165"/>
      <c r="C164" s="150" t="s">
        <v>8</v>
      </c>
      <c r="D164" s="150"/>
      <c r="E164" s="150"/>
      <c r="F164" s="150"/>
      <c r="G164" s="150"/>
      <c r="H164" s="150"/>
      <c r="I164" s="150"/>
      <c r="J164" s="150"/>
      <c r="K164" s="150"/>
      <c r="L164" s="151"/>
      <c r="M164" s="150"/>
      <c r="N164" s="166"/>
    </row>
    <row r="165" spans="1:14" ht="13.5" thickBot="1">
      <c r="A165" s="150"/>
      <c r="B165" s="165"/>
      <c r="C165" s="150" t="s">
        <v>9</v>
      </c>
      <c r="D165" s="372" t="str">
        <f>'7th'!B16</f>
        <v>Novakovich, Tyson</v>
      </c>
      <c r="E165" s="372"/>
      <c r="F165" s="372"/>
      <c r="G165" s="372"/>
      <c r="H165" s="372"/>
      <c r="I165" s="372"/>
      <c r="J165" s="150" t="s">
        <v>10</v>
      </c>
      <c r="K165" s="150"/>
      <c r="L165" s="152">
        <f>'7th'!P16</f>
        <v>5500</v>
      </c>
      <c r="M165" s="150"/>
      <c r="N165" s="166"/>
    </row>
    <row r="166" spans="1:14" ht="9.75" customHeight="1">
      <c r="A166" s="150"/>
      <c r="B166" s="165"/>
      <c r="C166" s="150"/>
      <c r="D166" s="150"/>
      <c r="E166" s="150"/>
      <c r="F166" s="150"/>
      <c r="G166" s="150"/>
      <c r="H166" s="150"/>
      <c r="I166" s="150"/>
      <c r="J166" s="150"/>
      <c r="K166" s="150"/>
      <c r="L166" s="151"/>
      <c r="M166" s="150"/>
      <c r="N166" s="166"/>
    </row>
    <row r="167" spans="1:14">
      <c r="A167" s="150"/>
      <c r="B167" s="167"/>
      <c r="C167" s="153"/>
      <c r="D167" s="372" t="s">
        <v>204</v>
      </c>
      <c r="E167" s="372"/>
      <c r="F167" s="372"/>
      <c r="G167" s="372"/>
      <c r="H167" s="372"/>
      <c r="I167" s="372"/>
      <c r="J167" s="372"/>
      <c r="K167" s="150"/>
      <c r="L167" s="151" t="s">
        <v>11</v>
      </c>
      <c r="M167" s="150"/>
      <c r="N167" s="166"/>
    </row>
    <row r="168" spans="1:14">
      <c r="A168" s="150"/>
      <c r="B168" s="165"/>
      <c r="C168" s="150"/>
      <c r="D168" s="150"/>
      <c r="E168" s="150"/>
      <c r="F168" s="150"/>
      <c r="G168" s="150"/>
      <c r="H168" s="150"/>
      <c r="I168" s="150"/>
      <c r="J168" s="150"/>
      <c r="K168" s="150"/>
      <c r="L168" s="151"/>
      <c r="M168" s="150"/>
      <c r="N168" s="166"/>
    </row>
    <row r="169" spans="1:14">
      <c r="A169" s="150"/>
      <c r="B169" s="165"/>
      <c r="C169" s="160" t="s">
        <v>12</v>
      </c>
      <c r="D169" s="150"/>
      <c r="E169" s="150"/>
      <c r="F169" s="150"/>
      <c r="G169" s="150"/>
      <c r="H169" s="150"/>
      <c r="I169" s="150"/>
      <c r="J169" s="150"/>
      <c r="K169" s="150"/>
      <c r="L169" s="151"/>
      <c r="M169" s="150"/>
      <c r="N169" s="166"/>
    </row>
    <row r="170" spans="1:14">
      <c r="A170" s="150"/>
      <c r="B170" s="165"/>
      <c r="C170" s="160" t="s">
        <v>13</v>
      </c>
      <c r="D170" s="150"/>
      <c r="E170" s="150"/>
      <c r="F170" s="150"/>
      <c r="G170" s="150"/>
      <c r="H170" s="150"/>
      <c r="I170" s="150"/>
      <c r="J170" s="150"/>
      <c r="K170" s="150"/>
      <c r="L170" s="151"/>
      <c r="M170" s="150"/>
      <c r="N170" s="166"/>
    </row>
    <row r="171" spans="1:14">
      <c r="A171" s="150"/>
      <c r="B171" s="165"/>
      <c r="C171" s="160" t="s">
        <v>14</v>
      </c>
      <c r="D171" s="150"/>
      <c r="E171" s="150"/>
      <c r="F171" s="150"/>
      <c r="G171" s="150"/>
      <c r="H171" s="150"/>
      <c r="I171" s="150"/>
      <c r="J171" s="150"/>
      <c r="K171" s="150"/>
      <c r="L171" s="151"/>
      <c r="M171" s="150"/>
      <c r="N171" s="166"/>
    </row>
    <row r="172" spans="1:14" ht="11.25" customHeight="1">
      <c r="A172" s="150"/>
      <c r="B172" s="165"/>
      <c r="C172" s="150"/>
      <c r="D172" s="150"/>
      <c r="E172" s="150"/>
      <c r="F172" s="150"/>
      <c r="G172" s="374" t="s">
        <v>16</v>
      </c>
      <c r="H172" s="374"/>
      <c r="I172" s="374"/>
      <c r="J172" s="374"/>
      <c r="K172" s="374"/>
      <c r="L172" s="374"/>
      <c r="M172" s="150"/>
      <c r="N172" s="166"/>
    </row>
    <row r="173" spans="1:14" ht="15" customHeight="1">
      <c r="A173" s="150"/>
      <c r="B173" s="165"/>
      <c r="C173" s="150" t="s">
        <v>15</v>
      </c>
      <c r="D173" s="372"/>
      <c r="E173" s="372"/>
      <c r="F173" s="150"/>
      <c r="G173" s="375"/>
      <c r="H173" s="375"/>
      <c r="I173" s="375"/>
      <c r="J173" s="375"/>
      <c r="K173" s="375"/>
      <c r="L173" s="375"/>
      <c r="M173" s="150"/>
      <c r="N173" s="166"/>
    </row>
    <row r="174" spans="1:14" ht="5.25" customHeight="1" thickBot="1">
      <c r="A174" s="150"/>
      <c r="B174" s="168"/>
      <c r="C174" s="169"/>
      <c r="D174" s="169"/>
      <c r="E174" s="169"/>
      <c r="F174" s="169"/>
      <c r="G174" s="169"/>
      <c r="H174" s="169"/>
      <c r="I174" s="169"/>
      <c r="J174" s="169"/>
      <c r="K174" s="169"/>
      <c r="L174" s="170"/>
      <c r="M174" s="169"/>
      <c r="N174" s="171"/>
    </row>
    <row r="175" spans="1:14" ht="6" customHeight="1" thickBot="1">
      <c r="A175" s="155"/>
      <c r="B175" s="155"/>
      <c r="C175" s="155"/>
      <c r="D175" s="155"/>
      <c r="E175" s="155"/>
      <c r="F175" s="155"/>
      <c r="G175" s="155"/>
      <c r="H175" s="155"/>
      <c r="I175" s="155"/>
      <c r="J175" s="155"/>
      <c r="K175" s="155"/>
      <c r="L175" s="156"/>
      <c r="M175" s="155"/>
      <c r="N175" s="155"/>
    </row>
    <row r="176" spans="1:14" ht="9.75" customHeight="1">
      <c r="A176" s="155"/>
      <c r="B176" s="161"/>
      <c r="C176" s="162"/>
      <c r="D176" s="162"/>
      <c r="E176" s="162"/>
      <c r="F176" s="162"/>
      <c r="G176" s="162"/>
      <c r="H176" s="162"/>
      <c r="I176" s="162"/>
      <c r="J176" s="162"/>
      <c r="K176" s="162"/>
      <c r="L176" s="163"/>
      <c r="M176" s="162"/>
      <c r="N176" s="164"/>
    </row>
    <row r="177" spans="1:14">
      <c r="A177" s="155"/>
      <c r="B177" s="165"/>
      <c r="C177" s="159" t="s">
        <v>28</v>
      </c>
      <c r="D177" s="150"/>
      <c r="E177" s="150"/>
      <c r="F177" s="150"/>
      <c r="G177" s="172" t="s">
        <v>29</v>
      </c>
      <c r="H177" s="371">
        <f ca="1">TODAY()</f>
        <v>40814</v>
      </c>
      <c r="I177" s="371"/>
      <c r="J177" s="371"/>
      <c r="K177" s="150"/>
      <c r="L177" s="151">
        <v>112</v>
      </c>
      <c r="M177" s="150"/>
      <c r="N177" s="166"/>
    </row>
    <row r="178" spans="1:14">
      <c r="A178" s="155"/>
      <c r="B178" s="165"/>
      <c r="C178" s="159" t="s">
        <v>27</v>
      </c>
      <c r="D178" s="150"/>
      <c r="E178" s="150"/>
      <c r="F178" s="150"/>
      <c r="G178" s="150"/>
      <c r="H178" s="150"/>
      <c r="I178" s="150"/>
      <c r="J178" s="150"/>
      <c r="K178" s="150"/>
      <c r="L178" s="151"/>
      <c r="M178" s="150"/>
      <c r="N178" s="166"/>
    </row>
    <row r="179" spans="1:14" ht="6" customHeight="1">
      <c r="A179" s="155"/>
      <c r="B179" s="165"/>
      <c r="C179" s="150"/>
      <c r="D179" s="150"/>
      <c r="E179" s="150"/>
      <c r="F179" s="150"/>
      <c r="G179" s="150"/>
      <c r="H179" s="150"/>
      <c r="I179" s="150"/>
      <c r="J179" s="150"/>
      <c r="K179" s="150"/>
      <c r="L179" s="151"/>
      <c r="M179" s="150"/>
      <c r="N179" s="166"/>
    </row>
    <row r="180" spans="1:14" ht="13.5" thickBot="1">
      <c r="A180" s="155"/>
      <c r="B180" s="165"/>
      <c r="C180" s="150" t="s">
        <v>8</v>
      </c>
      <c r="D180" s="150"/>
      <c r="E180" s="150"/>
      <c r="F180" s="150"/>
      <c r="G180" s="150"/>
      <c r="H180" s="150"/>
      <c r="I180" s="150"/>
      <c r="J180" s="150"/>
      <c r="K180" s="150"/>
      <c r="L180" s="151"/>
      <c r="M180" s="150"/>
      <c r="N180" s="166"/>
    </row>
    <row r="181" spans="1:14" ht="13.5" thickBot="1">
      <c r="A181" s="155"/>
      <c r="B181" s="165"/>
      <c r="C181" s="150" t="s">
        <v>9</v>
      </c>
      <c r="D181" s="372" t="str">
        <f>'7th'!B17</f>
        <v>Brown, Preston</v>
      </c>
      <c r="E181" s="372"/>
      <c r="F181" s="372"/>
      <c r="G181" s="372"/>
      <c r="H181" s="372"/>
      <c r="I181" s="372"/>
      <c r="J181" s="150" t="s">
        <v>10</v>
      </c>
      <c r="K181" s="150"/>
      <c r="L181" s="152">
        <f>'7th'!P17</f>
        <v>5500</v>
      </c>
      <c r="M181" s="150"/>
      <c r="N181" s="166"/>
    </row>
    <row r="182" spans="1:14">
      <c r="A182" s="155"/>
      <c r="B182" s="165"/>
      <c r="C182" s="150"/>
      <c r="D182" s="150"/>
      <c r="E182" s="150"/>
      <c r="F182" s="150"/>
      <c r="G182" s="150"/>
      <c r="H182" s="150"/>
      <c r="I182" s="150"/>
      <c r="J182" s="150"/>
      <c r="K182" s="150"/>
      <c r="L182" s="151"/>
      <c r="M182" s="150"/>
      <c r="N182" s="166"/>
    </row>
    <row r="183" spans="1:14" ht="9.75" customHeight="1">
      <c r="A183" s="155"/>
      <c r="B183" s="167"/>
      <c r="C183" s="153"/>
      <c r="D183" s="372" t="s">
        <v>204</v>
      </c>
      <c r="E183" s="372"/>
      <c r="F183" s="372"/>
      <c r="G183" s="372"/>
      <c r="H183" s="372"/>
      <c r="I183" s="372"/>
      <c r="J183" s="372"/>
      <c r="K183" s="150"/>
      <c r="L183" s="151" t="s">
        <v>11</v>
      </c>
      <c r="M183" s="150"/>
      <c r="N183" s="166"/>
    </row>
    <row r="184" spans="1:14">
      <c r="A184" s="155"/>
      <c r="B184" s="165"/>
      <c r="C184" s="150"/>
      <c r="D184" s="150"/>
      <c r="E184" s="150"/>
      <c r="F184" s="150"/>
      <c r="G184" s="150"/>
      <c r="H184" s="150"/>
      <c r="I184" s="150"/>
      <c r="J184" s="150"/>
      <c r="K184" s="150"/>
      <c r="L184" s="151"/>
      <c r="M184" s="150"/>
      <c r="N184" s="166"/>
    </row>
    <row r="185" spans="1:14">
      <c r="A185" s="155"/>
      <c r="B185" s="165"/>
      <c r="C185" s="160" t="s">
        <v>12</v>
      </c>
      <c r="D185" s="150"/>
      <c r="E185" s="150"/>
      <c r="F185" s="150"/>
      <c r="G185" s="150"/>
      <c r="H185" s="150"/>
      <c r="I185" s="150"/>
      <c r="J185" s="150"/>
      <c r="K185" s="150"/>
      <c r="L185" s="151"/>
      <c r="M185" s="150"/>
      <c r="N185" s="166"/>
    </row>
    <row r="186" spans="1:14">
      <c r="A186" s="155"/>
      <c r="B186" s="165"/>
      <c r="C186" s="160" t="s">
        <v>13</v>
      </c>
      <c r="D186" s="150"/>
      <c r="E186" s="150"/>
      <c r="F186" s="150"/>
      <c r="G186" s="150"/>
      <c r="H186" s="150"/>
      <c r="I186" s="150"/>
      <c r="J186" s="150"/>
      <c r="K186" s="150"/>
      <c r="L186" s="151"/>
      <c r="M186" s="150"/>
      <c r="N186" s="166"/>
    </row>
    <row r="187" spans="1:14" ht="10.5" customHeight="1">
      <c r="B187" s="165"/>
      <c r="C187" s="160" t="s">
        <v>14</v>
      </c>
      <c r="D187" s="150"/>
      <c r="E187" s="150"/>
      <c r="F187" s="150"/>
      <c r="G187" s="150"/>
      <c r="H187" s="150"/>
      <c r="I187" s="150"/>
      <c r="J187" s="150"/>
      <c r="K187" s="150"/>
      <c r="L187" s="151"/>
      <c r="M187" s="150"/>
      <c r="N187" s="166"/>
    </row>
    <row r="188" spans="1:14">
      <c r="B188" s="165"/>
      <c r="C188" s="150"/>
      <c r="D188" s="150"/>
      <c r="E188" s="150"/>
      <c r="F188" s="150"/>
      <c r="G188" s="374" t="s">
        <v>16</v>
      </c>
      <c r="H188" s="374"/>
      <c r="I188" s="374"/>
      <c r="J188" s="374"/>
      <c r="K188" s="374"/>
      <c r="L188" s="374"/>
      <c r="M188" s="150"/>
      <c r="N188" s="166"/>
    </row>
    <row r="189" spans="1:14" ht="15" customHeight="1">
      <c r="B189" s="165"/>
      <c r="C189" s="150" t="s">
        <v>15</v>
      </c>
      <c r="D189" s="372"/>
      <c r="E189" s="372"/>
      <c r="F189" s="150"/>
      <c r="G189" s="375"/>
      <c r="H189" s="375"/>
      <c r="I189" s="375"/>
      <c r="J189" s="375"/>
      <c r="K189" s="375"/>
      <c r="L189" s="375"/>
      <c r="M189" s="150"/>
      <c r="N189" s="166"/>
    </row>
    <row r="190" spans="1:14" ht="8.25" customHeight="1" thickBot="1">
      <c r="B190" s="168"/>
      <c r="C190" s="169"/>
      <c r="D190" s="169"/>
      <c r="E190" s="169"/>
      <c r="F190" s="169"/>
      <c r="G190" s="169"/>
      <c r="H190" s="169"/>
      <c r="I190" s="169"/>
      <c r="J190" s="169"/>
      <c r="K190" s="169"/>
      <c r="L190" s="170"/>
      <c r="M190" s="169"/>
      <c r="N190" s="171"/>
    </row>
    <row r="191" spans="1:14" ht="6" customHeight="1">
      <c r="A191" s="149"/>
      <c r="B191" s="161"/>
      <c r="C191" s="162"/>
      <c r="D191" s="162"/>
      <c r="E191" s="162"/>
      <c r="F191" s="162"/>
      <c r="G191" s="162"/>
      <c r="H191" s="162"/>
      <c r="I191" s="162"/>
      <c r="J191" s="162"/>
      <c r="K191" s="162"/>
      <c r="L191" s="163"/>
      <c r="M191" s="162"/>
      <c r="N191" s="164"/>
    </row>
    <row r="192" spans="1:14">
      <c r="A192" s="149"/>
      <c r="B192" s="165"/>
      <c r="C192" s="159" t="s">
        <v>28</v>
      </c>
      <c r="D192" s="150"/>
      <c r="E192" s="150"/>
      <c r="F192" s="150"/>
      <c r="G192" s="150"/>
      <c r="H192" s="150"/>
      <c r="I192" s="150"/>
      <c r="J192" s="150"/>
      <c r="K192" s="150"/>
      <c r="L192" s="151">
        <v>113</v>
      </c>
      <c r="M192" s="150"/>
      <c r="N192" s="166"/>
    </row>
    <row r="193" spans="1:14">
      <c r="A193" s="149"/>
      <c r="B193" s="165"/>
      <c r="C193" s="159" t="s">
        <v>27</v>
      </c>
      <c r="D193" s="150"/>
      <c r="E193" s="150"/>
      <c r="F193" s="150"/>
      <c r="G193" s="172" t="s">
        <v>29</v>
      </c>
      <c r="H193" s="371">
        <f ca="1">TODAY()</f>
        <v>40814</v>
      </c>
      <c r="I193" s="371"/>
      <c r="J193" s="371"/>
      <c r="K193" s="150"/>
      <c r="L193" s="151"/>
      <c r="M193" s="150"/>
      <c r="N193" s="166"/>
    </row>
    <row r="194" spans="1:14">
      <c r="A194" s="149"/>
      <c r="B194" s="165"/>
      <c r="C194" s="150"/>
      <c r="D194" s="150"/>
      <c r="E194" s="150"/>
      <c r="F194" s="150"/>
      <c r="G194" s="150"/>
      <c r="H194" s="150"/>
      <c r="I194" s="150"/>
      <c r="J194" s="150"/>
      <c r="K194" s="150"/>
      <c r="L194" s="151"/>
      <c r="M194" s="150"/>
      <c r="N194" s="166"/>
    </row>
    <row r="195" spans="1:14" ht="13.5" thickBot="1">
      <c r="A195" s="149"/>
      <c r="B195" s="165"/>
      <c r="C195" s="150" t="s">
        <v>8</v>
      </c>
      <c r="D195" s="150"/>
      <c r="E195" s="150"/>
      <c r="F195" s="150"/>
      <c r="G195" s="150"/>
      <c r="H195" s="150"/>
      <c r="I195" s="150"/>
      <c r="J195" s="150"/>
      <c r="K195" s="150"/>
      <c r="L195" s="151"/>
      <c r="M195" s="150"/>
      <c r="N195" s="166"/>
    </row>
    <row r="196" spans="1:14" ht="13.5" thickBot="1">
      <c r="A196" s="149"/>
      <c r="B196" s="165"/>
      <c r="C196" s="150" t="s">
        <v>9</v>
      </c>
      <c r="D196" s="372" t="str">
        <f>'7th'!B18</f>
        <v>Abplanalp, Tawson</v>
      </c>
      <c r="E196" s="372"/>
      <c r="F196" s="372"/>
      <c r="G196" s="372"/>
      <c r="H196" s="372"/>
      <c r="I196" s="372"/>
      <c r="J196" s="150" t="s">
        <v>10</v>
      </c>
      <c r="K196" s="150"/>
      <c r="L196" s="152">
        <f>'7th'!P18</f>
        <v>5500</v>
      </c>
      <c r="M196" s="150"/>
      <c r="N196" s="166"/>
    </row>
    <row r="197" spans="1:14">
      <c r="A197" s="149"/>
      <c r="B197" s="165"/>
      <c r="C197" s="150"/>
      <c r="D197" s="150"/>
      <c r="E197" s="150"/>
      <c r="F197" s="150"/>
      <c r="G197" s="150"/>
      <c r="H197" s="150"/>
      <c r="I197" s="150"/>
      <c r="J197" s="150"/>
      <c r="K197" s="150"/>
      <c r="L197" s="151"/>
      <c r="M197" s="150"/>
      <c r="N197" s="166"/>
    </row>
    <row r="198" spans="1:14">
      <c r="A198" s="149"/>
      <c r="B198" s="167"/>
      <c r="C198" s="153"/>
      <c r="D198" s="372" t="s">
        <v>204</v>
      </c>
      <c r="E198" s="372"/>
      <c r="F198" s="372"/>
      <c r="G198" s="372"/>
      <c r="H198" s="372"/>
      <c r="I198" s="372"/>
      <c r="J198" s="372"/>
      <c r="K198" s="150"/>
      <c r="L198" s="151" t="s">
        <v>11</v>
      </c>
      <c r="M198" s="150"/>
      <c r="N198" s="166"/>
    </row>
    <row r="199" spans="1:14">
      <c r="A199" s="149"/>
      <c r="B199" s="165"/>
      <c r="C199" s="150"/>
      <c r="D199" s="150"/>
      <c r="E199" s="150"/>
      <c r="F199" s="150"/>
      <c r="G199" s="150"/>
      <c r="H199" s="150"/>
      <c r="I199" s="150"/>
      <c r="J199" s="150"/>
      <c r="K199" s="150"/>
      <c r="L199" s="151"/>
      <c r="M199" s="150"/>
      <c r="N199" s="166"/>
    </row>
    <row r="200" spans="1:14">
      <c r="A200" s="149"/>
      <c r="B200" s="165"/>
      <c r="C200" s="160" t="s">
        <v>12</v>
      </c>
      <c r="D200" s="150"/>
      <c r="E200" s="150"/>
      <c r="F200" s="150"/>
      <c r="G200" s="150"/>
      <c r="H200" s="150"/>
      <c r="I200" s="150"/>
      <c r="J200" s="150"/>
      <c r="K200" s="150"/>
      <c r="L200" s="151"/>
      <c r="M200" s="150"/>
      <c r="N200" s="166"/>
    </row>
    <row r="201" spans="1:14">
      <c r="A201" s="149"/>
      <c r="B201" s="165"/>
      <c r="C201" s="160" t="s">
        <v>13</v>
      </c>
      <c r="D201" s="150"/>
      <c r="E201" s="150"/>
      <c r="F201" s="150"/>
      <c r="G201" s="150"/>
      <c r="H201" s="150"/>
      <c r="I201" s="150"/>
      <c r="J201" s="150"/>
      <c r="K201" s="150"/>
      <c r="L201" s="151"/>
      <c r="M201" s="150"/>
      <c r="N201" s="166"/>
    </row>
    <row r="202" spans="1:14">
      <c r="A202" s="149"/>
      <c r="B202" s="165"/>
      <c r="C202" s="160" t="s">
        <v>14</v>
      </c>
      <c r="D202" s="150"/>
      <c r="E202" s="150"/>
      <c r="F202" s="150"/>
      <c r="G202" s="150"/>
      <c r="H202" s="150"/>
      <c r="I202" s="150"/>
      <c r="J202" s="150"/>
      <c r="K202" s="150"/>
      <c r="L202" s="151"/>
      <c r="M202" s="150"/>
      <c r="N202" s="166"/>
    </row>
    <row r="203" spans="1:14">
      <c r="A203" s="149"/>
      <c r="B203" s="165"/>
      <c r="C203" s="150"/>
      <c r="D203" s="150"/>
      <c r="E203" s="150"/>
      <c r="F203" s="150"/>
      <c r="G203" s="374" t="s">
        <v>16</v>
      </c>
      <c r="H203" s="374"/>
      <c r="I203" s="374"/>
      <c r="J203" s="374"/>
      <c r="K203" s="374"/>
      <c r="L203" s="374"/>
      <c r="M203" s="150"/>
      <c r="N203" s="166"/>
    </row>
    <row r="204" spans="1:14" ht="15" customHeight="1">
      <c r="A204" s="149"/>
      <c r="B204" s="165"/>
      <c r="C204" s="150" t="s">
        <v>15</v>
      </c>
      <c r="D204" s="372"/>
      <c r="E204" s="372"/>
      <c r="F204" s="150"/>
      <c r="G204" s="375"/>
      <c r="H204" s="375"/>
      <c r="I204" s="375"/>
      <c r="J204" s="375"/>
      <c r="K204" s="375"/>
      <c r="L204" s="375"/>
      <c r="M204" s="150"/>
      <c r="N204" s="166"/>
    </row>
    <row r="205" spans="1:14" ht="13.5" thickBot="1">
      <c r="A205" s="149"/>
      <c r="B205" s="168"/>
      <c r="C205" s="169"/>
      <c r="D205" s="169"/>
      <c r="E205" s="169"/>
      <c r="F205" s="169"/>
      <c r="G205" s="169"/>
      <c r="H205" s="169"/>
      <c r="I205" s="169"/>
      <c r="J205" s="169"/>
      <c r="K205" s="169"/>
      <c r="L205" s="170"/>
      <c r="M205" s="169"/>
      <c r="N205" s="171"/>
    </row>
    <row r="206" spans="1:14" ht="5.25" customHeight="1" thickBot="1">
      <c r="A206" s="149"/>
      <c r="B206" s="149"/>
      <c r="C206" s="149"/>
      <c r="D206" s="149"/>
      <c r="E206" s="149"/>
      <c r="F206" s="149"/>
      <c r="G206" s="149"/>
      <c r="H206" s="149"/>
      <c r="I206" s="149"/>
      <c r="J206" s="149"/>
      <c r="K206" s="149"/>
      <c r="L206" s="154"/>
      <c r="M206" s="149"/>
      <c r="N206" s="149"/>
    </row>
    <row r="207" spans="1:14" ht="6.75" customHeight="1">
      <c r="A207" s="150"/>
      <c r="B207" s="161"/>
      <c r="C207" s="162"/>
      <c r="D207" s="162"/>
      <c r="E207" s="162"/>
      <c r="F207" s="162"/>
      <c r="G207" s="162"/>
      <c r="H207" s="162"/>
      <c r="I207" s="162"/>
      <c r="J207" s="162"/>
      <c r="K207" s="162"/>
      <c r="L207" s="163"/>
      <c r="M207" s="162"/>
      <c r="N207" s="164"/>
    </row>
    <row r="208" spans="1:14">
      <c r="A208" s="150"/>
      <c r="B208" s="165"/>
      <c r="C208" s="159" t="s">
        <v>28</v>
      </c>
      <c r="D208" s="150"/>
      <c r="E208" s="150"/>
      <c r="F208" s="150"/>
      <c r="G208" s="172" t="s">
        <v>29</v>
      </c>
      <c r="H208" s="371">
        <f ca="1">TODAY()</f>
        <v>40814</v>
      </c>
      <c r="I208" s="371"/>
      <c r="J208" s="371"/>
      <c r="K208" s="150"/>
      <c r="L208" s="151">
        <v>114</v>
      </c>
      <c r="M208" s="150"/>
      <c r="N208" s="166"/>
    </row>
    <row r="209" spans="1:14">
      <c r="A209" s="150"/>
      <c r="B209" s="165"/>
      <c r="C209" s="159" t="s">
        <v>27</v>
      </c>
      <c r="D209" s="150"/>
      <c r="E209" s="150"/>
      <c r="F209" s="150"/>
      <c r="G209" s="150"/>
      <c r="H209" s="150"/>
      <c r="I209" s="150"/>
      <c r="J209" s="150"/>
      <c r="K209" s="150"/>
      <c r="L209" s="151"/>
      <c r="M209" s="150"/>
      <c r="N209" s="166"/>
    </row>
    <row r="210" spans="1:14">
      <c r="A210" s="150"/>
      <c r="B210" s="165"/>
      <c r="C210" s="150"/>
      <c r="D210" s="150"/>
      <c r="E210" s="150"/>
      <c r="F210" s="150"/>
      <c r="G210" s="150"/>
      <c r="H210" s="150"/>
      <c r="I210" s="150"/>
      <c r="J210" s="150"/>
      <c r="K210" s="150"/>
      <c r="L210" s="151"/>
      <c r="M210" s="150"/>
      <c r="N210" s="166"/>
    </row>
    <row r="211" spans="1:14" ht="13.5" thickBot="1">
      <c r="A211" s="150"/>
      <c r="B211" s="165"/>
      <c r="C211" s="150" t="s">
        <v>8</v>
      </c>
      <c r="D211" s="150"/>
      <c r="E211" s="150"/>
      <c r="F211" s="150"/>
      <c r="G211" s="150"/>
      <c r="H211" s="150"/>
      <c r="I211" s="150"/>
      <c r="J211" s="150"/>
      <c r="K211" s="150"/>
      <c r="L211" s="151"/>
      <c r="M211" s="150"/>
      <c r="N211" s="166"/>
    </row>
    <row r="212" spans="1:14" ht="13.5" thickBot="1">
      <c r="A212" s="150"/>
      <c r="B212" s="165"/>
      <c r="C212" s="150" t="s">
        <v>9</v>
      </c>
      <c r="D212" s="372">
        <f>'7th'!B19</f>
        <v>0</v>
      </c>
      <c r="E212" s="372"/>
      <c r="F212" s="372"/>
      <c r="G212" s="372"/>
      <c r="H212" s="372"/>
      <c r="I212" s="372"/>
      <c r="J212" s="150" t="s">
        <v>10</v>
      </c>
      <c r="K212" s="150"/>
      <c r="L212" s="152">
        <f>'7th'!P19</f>
        <v>-200</v>
      </c>
      <c r="M212" s="150"/>
      <c r="N212" s="166"/>
    </row>
    <row r="213" spans="1:14">
      <c r="A213" s="150"/>
      <c r="B213" s="165"/>
      <c r="C213" s="150"/>
      <c r="D213" s="150"/>
      <c r="E213" s="150"/>
      <c r="F213" s="150"/>
      <c r="G213" s="150"/>
      <c r="H213" s="150"/>
      <c r="I213" s="150"/>
      <c r="J213" s="150"/>
      <c r="K213" s="150"/>
      <c r="L213" s="151"/>
      <c r="M213" s="150"/>
      <c r="N213" s="166"/>
    </row>
    <row r="214" spans="1:14">
      <c r="A214" s="150"/>
      <c r="B214" s="167"/>
      <c r="C214" s="153"/>
      <c r="D214" s="372" t="s">
        <v>45</v>
      </c>
      <c r="E214" s="372"/>
      <c r="F214" s="372"/>
      <c r="G214" s="372"/>
      <c r="H214" s="372"/>
      <c r="I214" s="372"/>
      <c r="J214" s="372"/>
      <c r="K214" s="150"/>
      <c r="L214" s="151" t="s">
        <v>11</v>
      </c>
      <c r="M214" s="150"/>
      <c r="N214" s="166"/>
    </row>
    <row r="215" spans="1:14">
      <c r="A215" s="150"/>
      <c r="B215" s="165"/>
      <c r="C215" s="150"/>
      <c r="D215" s="150"/>
      <c r="E215" s="150"/>
      <c r="F215" s="150"/>
      <c r="G215" s="150"/>
      <c r="H215" s="150"/>
      <c r="I215" s="150"/>
      <c r="J215" s="150"/>
      <c r="K215" s="150"/>
      <c r="L215" s="151"/>
      <c r="M215" s="150"/>
      <c r="N215" s="166"/>
    </row>
    <row r="216" spans="1:14">
      <c r="A216" s="150"/>
      <c r="B216" s="165"/>
      <c r="C216" s="160" t="s">
        <v>12</v>
      </c>
      <c r="D216" s="150"/>
      <c r="E216" s="150"/>
      <c r="F216" s="150"/>
      <c r="G216" s="150"/>
      <c r="H216" s="150"/>
      <c r="I216" s="150"/>
      <c r="J216" s="150"/>
      <c r="K216" s="150"/>
      <c r="L216" s="151"/>
      <c r="M216" s="150"/>
      <c r="N216" s="166"/>
    </row>
    <row r="217" spans="1:14">
      <c r="A217" s="150"/>
      <c r="B217" s="165"/>
      <c r="C217" s="160" t="s">
        <v>13</v>
      </c>
      <c r="D217" s="150"/>
      <c r="E217" s="150"/>
      <c r="F217" s="150"/>
      <c r="G217" s="150"/>
      <c r="H217" s="150"/>
      <c r="I217" s="150"/>
      <c r="J217" s="150"/>
      <c r="K217" s="150"/>
      <c r="L217" s="151"/>
      <c r="M217" s="150"/>
      <c r="N217" s="166"/>
    </row>
    <row r="218" spans="1:14" ht="9" customHeight="1">
      <c r="A218" s="150"/>
      <c r="B218" s="165"/>
      <c r="C218" s="160" t="s">
        <v>14</v>
      </c>
      <c r="D218" s="150"/>
      <c r="E218" s="150"/>
      <c r="F218" s="150"/>
      <c r="G218" s="150"/>
      <c r="H218" s="150"/>
      <c r="I218" s="150"/>
      <c r="J218" s="150"/>
      <c r="K218" s="150"/>
      <c r="L218" s="151"/>
      <c r="M218" s="150"/>
      <c r="N218" s="166"/>
    </row>
    <row r="219" spans="1:14" ht="12" customHeight="1">
      <c r="A219" s="150"/>
      <c r="B219" s="165"/>
      <c r="C219" s="150"/>
      <c r="D219" s="150"/>
      <c r="E219" s="150"/>
      <c r="F219" s="150"/>
      <c r="G219" s="374" t="s">
        <v>16</v>
      </c>
      <c r="H219" s="374"/>
      <c r="I219" s="374"/>
      <c r="J219" s="374"/>
      <c r="K219" s="374"/>
      <c r="L219" s="374"/>
      <c r="M219" s="150"/>
      <c r="N219" s="166"/>
    </row>
    <row r="220" spans="1:14" ht="21" customHeight="1">
      <c r="A220" s="150"/>
      <c r="B220" s="165"/>
      <c r="C220" s="150" t="s">
        <v>15</v>
      </c>
      <c r="D220" s="372"/>
      <c r="E220" s="372"/>
      <c r="F220" s="150"/>
      <c r="G220" s="375"/>
      <c r="H220" s="375"/>
      <c r="I220" s="375"/>
      <c r="J220" s="375"/>
      <c r="K220" s="375"/>
      <c r="L220" s="375"/>
      <c r="M220" s="150"/>
      <c r="N220" s="166"/>
    </row>
    <row r="221" spans="1:14" ht="13.5" thickBot="1">
      <c r="A221" s="150"/>
      <c r="B221" s="168"/>
      <c r="C221" s="169"/>
      <c r="D221" s="169"/>
      <c r="E221" s="169"/>
      <c r="F221" s="169"/>
      <c r="G221" s="169"/>
      <c r="H221" s="169"/>
      <c r="I221" s="169"/>
      <c r="J221" s="169"/>
      <c r="K221" s="169"/>
      <c r="L221" s="170"/>
      <c r="M221" s="169"/>
      <c r="N221" s="171"/>
    </row>
    <row r="222" spans="1:14" ht="7.5" customHeight="1" thickBot="1">
      <c r="A222" s="150"/>
      <c r="B222" s="150"/>
      <c r="C222" s="150"/>
      <c r="D222" s="150"/>
      <c r="E222" s="150"/>
      <c r="F222" s="150"/>
      <c r="G222" s="150"/>
      <c r="H222" s="150"/>
      <c r="I222" s="150"/>
      <c r="J222" s="150"/>
      <c r="K222" s="150"/>
      <c r="L222" s="151"/>
      <c r="M222" s="150"/>
      <c r="N222" s="150"/>
    </row>
    <row r="223" spans="1:14" ht="5.25" customHeight="1">
      <c r="A223" s="150"/>
      <c r="B223" s="161"/>
      <c r="C223" s="162"/>
      <c r="D223" s="162"/>
      <c r="E223" s="162"/>
      <c r="F223" s="162"/>
      <c r="G223" s="162"/>
      <c r="H223" s="162"/>
      <c r="I223" s="162"/>
      <c r="J223" s="162"/>
      <c r="K223" s="162"/>
      <c r="L223" s="163"/>
      <c r="M223" s="162"/>
      <c r="N223" s="164"/>
    </row>
    <row r="224" spans="1:14">
      <c r="A224" s="150"/>
      <c r="B224" s="165"/>
      <c r="C224" s="159" t="s">
        <v>28</v>
      </c>
      <c r="D224" s="150"/>
      <c r="E224" s="150"/>
      <c r="F224" s="150"/>
      <c r="G224" s="172" t="s">
        <v>29</v>
      </c>
      <c r="H224" s="371">
        <f ca="1">TODAY()</f>
        <v>40814</v>
      </c>
      <c r="I224" s="371"/>
      <c r="J224" s="371"/>
      <c r="K224" s="150"/>
      <c r="L224" s="151">
        <v>115</v>
      </c>
      <c r="M224" s="150"/>
      <c r="N224" s="166"/>
    </row>
    <row r="225" spans="1:14">
      <c r="A225" s="150"/>
      <c r="B225" s="165"/>
      <c r="C225" s="159" t="s">
        <v>27</v>
      </c>
      <c r="D225" s="150"/>
      <c r="E225" s="150"/>
      <c r="F225" s="150"/>
      <c r="G225" s="150"/>
      <c r="H225" s="150"/>
      <c r="I225" s="150"/>
      <c r="J225" s="150"/>
      <c r="K225" s="150"/>
      <c r="L225" s="151"/>
      <c r="M225" s="150"/>
      <c r="N225" s="166"/>
    </row>
    <row r="226" spans="1:14" ht="9" customHeight="1">
      <c r="A226" s="150"/>
      <c r="B226" s="165"/>
      <c r="C226" s="150"/>
      <c r="D226" s="150"/>
      <c r="E226" s="150"/>
      <c r="F226" s="150"/>
      <c r="G226" s="150"/>
      <c r="H226" s="150"/>
      <c r="I226" s="150"/>
      <c r="J226" s="150"/>
      <c r="K226" s="150"/>
      <c r="L226" s="151"/>
      <c r="M226" s="150"/>
      <c r="N226" s="166"/>
    </row>
    <row r="227" spans="1:14" ht="13.5" thickBot="1">
      <c r="A227" s="150"/>
      <c r="B227" s="165"/>
      <c r="C227" s="150" t="s">
        <v>8</v>
      </c>
      <c r="D227" s="150"/>
      <c r="E227" s="150"/>
      <c r="F227" s="150"/>
      <c r="G227" s="150"/>
      <c r="H227" s="150"/>
      <c r="I227" s="150"/>
      <c r="J227" s="150"/>
      <c r="K227" s="150"/>
      <c r="L227" s="151"/>
      <c r="M227" s="150"/>
      <c r="N227" s="166"/>
    </row>
    <row r="228" spans="1:14" ht="13.5" thickBot="1">
      <c r="A228" s="150"/>
      <c r="B228" s="165"/>
      <c r="C228" s="150" t="s">
        <v>9</v>
      </c>
      <c r="D228" s="372" t="str">
        <f>'7th'!B20</f>
        <v>Geer, Nathan</v>
      </c>
      <c r="E228" s="372"/>
      <c r="F228" s="372"/>
      <c r="G228" s="372"/>
      <c r="H228" s="372"/>
      <c r="I228" s="372"/>
      <c r="J228" s="150" t="s">
        <v>10</v>
      </c>
      <c r="K228" s="150"/>
      <c r="L228" s="152">
        <f>'7th'!P20</f>
        <v>5500</v>
      </c>
      <c r="M228" s="150"/>
      <c r="N228" s="166"/>
    </row>
    <row r="229" spans="1:14">
      <c r="A229" s="150"/>
      <c r="B229" s="165"/>
      <c r="C229" s="150"/>
      <c r="D229" s="150"/>
      <c r="E229" s="150"/>
      <c r="F229" s="150"/>
      <c r="G229" s="150"/>
      <c r="H229" s="150"/>
      <c r="I229" s="150"/>
      <c r="J229" s="150"/>
      <c r="K229" s="150"/>
      <c r="L229" s="151"/>
      <c r="M229" s="150"/>
      <c r="N229" s="166"/>
    </row>
    <row r="230" spans="1:14">
      <c r="A230" s="150"/>
      <c r="B230" s="167"/>
      <c r="C230" s="153"/>
      <c r="D230" s="372" t="s">
        <v>204</v>
      </c>
      <c r="E230" s="372"/>
      <c r="F230" s="372"/>
      <c r="G230" s="372"/>
      <c r="H230" s="372"/>
      <c r="I230" s="372"/>
      <c r="J230" s="372"/>
      <c r="K230" s="150"/>
      <c r="L230" s="151" t="s">
        <v>11</v>
      </c>
      <c r="M230" s="150"/>
      <c r="N230" s="166"/>
    </row>
    <row r="231" spans="1:14" ht="8.25" customHeight="1">
      <c r="A231" s="150"/>
      <c r="B231" s="165"/>
      <c r="C231" s="150"/>
      <c r="D231" s="150"/>
      <c r="E231" s="150"/>
      <c r="F231" s="150"/>
      <c r="G231" s="150"/>
      <c r="H231" s="150"/>
      <c r="I231" s="150"/>
      <c r="J231" s="150"/>
      <c r="K231" s="150"/>
      <c r="L231" s="151"/>
      <c r="M231" s="150"/>
      <c r="N231" s="166"/>
    </row>
    <row r="232" spans="1:14">
      <c r="A232" s="150"/>
      <c r="B232" s="165"/>
      <c r="C232" s="160" t="s">
        <v>12</v>
      </c>
      <c r="D232" s="150"/>
      <c r="E232" s="150"/>
      <c r="F232" s="150"/>
      <c r="G232" s="150"/>
      <c r="H232" s="150"/>
      <c r="I232" s="150"/>
      <c r="J232" s="150"/>
      <c r="K232" s="150"/>
      <c r="L232" s="151"/>
      <c r="M232" s="150"/>
      <c r="N232" s="166"/>
    </row>
    <row r="233" spans="1:14">
      <c r="A233" s="150"/>
      <c r="B233" s="165"/>
      <c r="C233" s="160" t="s">
        <v>13</v>
      </c>
      <c r="D233" s="150"/>
      <c r="E233" s="150"/>
      <c r="F233" s="150"/>
      <c r="G233" s="150"/>
      <c r="H233" s="150"/>
      <c r="I233" s="150"/>
      <c r="J233" s="150"/>
      <c r="K233" s="150"/>
      <c r="L233" s="151"/>
      <c r="M233" s="150"/>
      <c r="N233" s="166"/>
    </row>
    <row r="234" spans="1:14">
      <c r="A234" s="150"/>
      <c r="B234" s="165"/>
      <c r="C234" s="160" t="s">
        <v>14</v>
      </c>
      <c r="D234" s="150"/>
      <c r="E234" s="150"/>
      <c r="F234" s="150"/>
      <c r="G234" s="374" t="s">
        <v>16</v>
      </c>
      <c r="H234" s="374"/>
      <c r="I234" s="374"/>
      <c r="J234" s="374"/>
      <c r="K234" s="374"/>
      <c r="L234" s="374"/>
      <c r="M234" s="150"/>
      <c r="N234" s="166"/>
    </row>
    <row r="235" spans="1:14" ht="7.5" customHeight="1">
      <c r="A235" s="150"/>
      <c r="B235" s="165"/>
      <c r="C235" s="150"/>
      <c r="D235" s="150"/>
      <c r="E235" s="150"/>
      <c r="F235" s="150"/>
      <c r="G235" s="374"/>
      <c r="H235" s="374"/>
      <c r="I235" s="374"/>
      <c r="J235" s="374"/>
      <c r="K235" s="374"/>
      <c r="L235" s="374"/>
      <c r="M235" s="150"/>
      <c r="N235" s="166"/>
    </row>
    <row r="236" spans="1:14" ht="15" customHeight="1">
      <c r="A236" s="150"/>
      <c r="B236" s="165"/>
      <c r="C236" s="150" t="s">
        <v>15</v>
      </c>
      <c r="D236" s="372"/>
      <c r="E236" s="372"/>
      <c r="F236" s="150"/>
      <c r="G236" s="375"/>
      <c r="H236" s="375"/>
      <c r="I236" s="375"/>
      <c r="J236" s="375"/>
      <c r="K236" s="375"/>
      <c r="L236" s="375"/>
      <c r="M236" s="150"/>
      <c r="N236" s="166"/>
    </row>
    <row r="237" spans="1:14" ht="6.75" customHeight="1" thickBot="1">
      <c r="A237" s="150"/>
      <c r="B237" s="168"/>
      <c r="C237" s="169"/>
      <c r="D237" s="169"/>
      <c r="E237" s="169"/>
      <c r="F237" s="169"/>
      <c r="G237" s="169"/>
      <c r="H237" s="169"/>
      <c r="I237" s="169"/>
      <c r="J237" s="169"/>
      <c r="K237" s="169"/>
      <c r="L237" s="170"/>
      <c r="M237" s="169"/>
      <c r="N237" s="171"/>
    </row>
    <row r="238" spans="1:14" ht="4.5" customHeight="1" thickBot="1"/>
    <row r="239" spans="1:14" ht="6" customHeight="1">
      <c r="B239" s="161"/>
      <c r="C239" s="162"/>
      <c r="D239" s="162"/>
      <c r="E239" s="162"/>
      <c r="F239" s="162"/>
      <c r="G239" s="162"/>
      <c r="H239" s="162"/>
      <c r="I239" s="162"/>
      <c r="J239" s="162"/>
      <c r="K239" s="162"/>
      <c r="L239" s="163"/>
      <c r="M239" s="162"/>
      <c r="N239" s="164"/>
    </row>
    <row r="240" spans="1:14">
      <c r="B240" s="165"/>
      <c r="C240" s="159" t="s">
        <v>28</v>
      </c>
      <c r="D240" s="150"/>
      <c r="E240" s="150"/>
      <c r="F240" s="150"/>
      <c r="G240" s="172" t="s">
        <v>29</v>
      </c>
      <c r="H240" s="371">
        <f ca="1">TODAY()</f>
        <v>40814</v>
      </c>
      <c r="I240" s="371"/>
      <c r="J240" s="371"/>
      <c r="K240" s="150"/>
      <c r="L240" s="151">
        <v>116</v>
      </c>
      <c r="M240" s="150"/>
      <c r="N240" s="166"/>
    </row>
    <row r="241" spans="2:14">
      <c r="B241" s="165"/>
      <c r="C241" s="159" t="s">
        <v>27</v>
      </c>
      <c r="D241" s="150"/>
      <c r="E241" s="150"/>
      <c r="F241" s="150"/>
      <c r="G241" s="150"/>
      <c r="H241" s="150"/>
      <c r="I241" s="150"/>
      <c r="J241" s="150"/>
      <c r="K241" s="150"/>
      <c r="L241" s="151"/>
      <c r="M241" s="150"/>
      <c r="N241" s="166"/>
    </row>
    <row r="242" spans="2:14" ht="6.75" customHeight="1">
      <c r="B242" s="165"/>
      <c r="C242" s="150"/>
      <c r="D242" s="150"/>
      <c r="E242" s="150"/>
      <c r="F242" s="150"/>
      <c r="G242" s="150"/>
      <c r="H242" s="150"/>
      <c r="I242" s="150"/>
      <c r="J242" s="150"/>
      <c r="K242" s="150"/>
      <c r="L242" s="151"/>
      <c r="M242" s="150"/>
      <c r="N242" s="166"/>
    </row>
    <row r="243" spans="2:14" ht="13.5" thickBot="1">
      <c r="B243" s="165"/>
      <c r="C243" s="150" t="s">
        <v>8</v>
      </c>
      <c r="D243" s="150"/>
      <c r="E243" s="150"/>
      <c r="F243" s="150"/>
      <c r="G243" s="150"/>
      <c r="H243" s="150"/>
      <c r="I243" s="150"/>
      <c r="J243" s="150"/>
      <c r="K243" s="150"/>
      <c r="L243" s="151"/>
      <c r="M243" s="150"/>
      <c r="N243" s="166"/>
    </row>
    <row r="244" spans="2:14" ht="13.5" thickBot="1">
      <c r="B244" s="165"/>
      <c r="C244" s="150" t="s">
        <v>9</v>
      </c>
      <c r="D244" s="372" t="str">
        <f>'7th'!B22</f>
        <v>Healey, Karli</v>
      </c>
      <c r="E244" s="372"/>
      <c r="F244" s="372"/>
      <c r="G244" s="372"/>
      <c r="H244" s="372"/>
      <c r="I244" s="372"/>
      <c r="J244" s="150" t="s">
        <v>10</v>
      </c>
      <c r="K244" s="150"/>
      <c r="L244" s="152">
        <f>'7th'!P22</f>
        <v>7000</v>
      </c>
      <c r="M244" s="150"/>
      <c r="N244" s="166"/>
    </row>
    <row r="245" spans="2:14">
      <c r="B245" s="165"/>
      <c r="C245" s="150"/>
      <c r="D245" s="150"/>
      <c r="E245" s="150"/>
      <c r="F245" s="150"/>
      <c r="G245" s="150"/>
      <c r="H245" s="150"/>
      <c r="I245" s="150"/>
      <c r="J245" s="150"/>
      <c r="K245" s="150"/>
      <c r="L245" s="151"/>
      <c r="M245" s="150"/>
      <c r="N245" s="166"/>
    </row>
    <row r="246" spans="2:14">
      <c r="B246" s="167"/>
      <c r="C246" s="153"/>
      <c r="D246" s="372" t="s">
        <v>223</v>
      </c>
      <c r="E246" s="372"/>
      <c r="F246" s="372"/>
      <c r="G246" s="372"/>
      <c r="H246" s="372"/>
      <c r="I246" s="372"/>
      <c r="J246" s="372"/>
      <c r="K246" s="150"/>
      <c r="L246" s="151" t="s">
        <v>11</v>
      </c>
      <c r="M246" s="150"/>
      <c r="N246" s="166"/>
    </row>
    <row r="247" spans="2:14">
      <c r="B247" s="165"/>
      <c r="C247" s="150"/>
      <c r="D247" s="150"/>
      <c r="E247" s="150"/>
      <c r="F247" s="150"/>
      <c r="G247" s="150"/>
      <c r="H247" s="150"/>
      <c r="I247" s="150"/>
      <c r="J247" s="150"/>
      <c r="K247" s="150"/>
      <c r="L247" s="151"/>
      <c r="M247" s="150"/>
      <c r="N247" s="166"/>
    </row>
    <row r="248" spans="2:14">
      <c r="B248" s="165"/>
      <c r="C248" s="160" t="s">
        <v>12</v>
      </c>
      <c r="D248" s="150"/>
      <c r="E248" s="150"/>
      <c r="F248" s="150"/>
      <c r="G248" s="150"/>
      <c r="H248" s="150"/>
      <c r="I248" s="150"/>
      <c r="J248" s="150"/>
      <c r="K248" s="150"/>
      <c r="L248" s="151"/>
      <c r="M248" s="150"/>
      <c r="N248" s="166"/>
    </row>
    <row r="249" spans="2:14">
      <c r="B249" s="165"/>
      <c r="C249" s="160" t="s">
        <v>13</v>
      </c>
      <c r="D249" s="150"/>
      <c r="E249" s="150"/>
      <c r="F249" s="150"/>
      <c r="G249" s="150"/>
      <c r="H249" s="150"/>
      <c r="I249" s="150"/>
      <c r="J249" s="150"/>
      <c r="K249" s="150"/>
      <c r="L249" s="151"/>
      <c r="M249" s="150"/>
      <c r="N249" s="166"/>
    </row>
    <row r="250" spans="2:14">
      <c r="B250" s="165"/>
      <c r="C250" s="160" t="s">
        <v>14</v>
      </c>
      <c r="D250" s="150"/>
      <c r="E250" s="150"/>
      <c r="F250" s="150"/>
      <c r="G250" s="374" t="s">
        <v>16</v>
      </c>
      <c r="H250" s="374"/>
      <c r="I250" s="374"/>
      <c r="J250" s="374"/>
      <c r="K250" s="374"/>
      <c r="L250" s="374"/>
      <c r="M250" s="150"/>
      <c r="N250" s="166"/>
    </row>
    <row r="251" spans="2:14" ht="5.25" customHeight="1">
      <c r="B251" s="165"/>
      <c r="C251" s="150"/>
      <c r="D251" s="150"/>
      <c r="E251" s="150"/>
      <c r="F251" s="150"/>
      <c r="G251" s="374"/>
      <c r="H251" s="374"/>
      <c r="I251" s="374"/>
      <c r="J251" s="374"/>
      <c r="K251" s="374"/>
      <c r="L251" s="374"/>
      <c r="M251" s="150"/>
      <c r="N251" s="166"/>
    </row>
    <row r="252" spans="2:14" ht="15" customHeight="1">
      <c r="B252" s="165"/>
      <c r="C252" s="150" t="s">
        <v>15</v>
      </c>
      <c r="D252" s="372"/>
      <c r="E252" s="372"/>
      <c r="F252" s="150"/>
      <c r="G252" s="375"/>
      <c r="H252" s="375"/>
      <c r="I252" s="375"/>
      <c r="J252" s="375"/>
      <c r="K252" s="375"/>
      <c r="L252" s="375"/>
      <c r="M252" s="150"/>
      <c r="N252" s="166"/>
    </row>
    <row r="253" spans="2:14" ht="13.5" customHeight="1" thickBot="1">
      <c r="B253" s="168"/>
      <c r="C253" s="169"/>
      <c r="D253" s="169"/>
      <c r="E253" s="169"/>
      <c r="F253" s="169"/>
      <c r="G253" s="169"/>
      <c r="H253" s="169"/>
      <c r="I253" s="169"/>
      <c r="J253" s="169"/>
      <c r="K253" s="169"/>
      <c r="L253" s="170"/>
      <c r="M253" s="169"/>
      <c r="N253" s="171"/>
    </row>
    <row r="254" spans="2:14" ht="6" customHeight="1">
      <c r="B254" s="161"/>
      <c r="C254" s="162"/>
      <c r="D254" s="162"/>
      <c r="E254" s="162"/>
      <c r="F254" s="162"/>
      <c r="G254" s="162"/>
      <c r="H254" s="162"/>
      <c r="I254" s="162"/>
      <c r="J254" s="162"/>
      <c r="K254" s="162"/>
      <c r="L254" s="163"/>
      <c r="M254" s="162"/>
      <c r="N254" s="164"/>
    </row>
    <row r="255" spans="2:14">
      <c r="B255" s="165"/>
      <c r="C255" s="159" t="s">
        <v>28</v>
      </c>
      <c r="D255" s="150"/>
      <c r="E255" s="150"/>
      <c r="F255" s="150"/>
      <c r="G255" s="150"/>
      <c r="H255" s="150"/>
      <c r="I255" s="150"/>
      <c r="J255" s="150"/>
      <c r="K255" s="150"/>
      <c r="L255" s="151">
        <v>117</v>
      </c>
      <c r="M255" s="150"/>
      <c r="N255" s="166"/>
    </row>
    <row r="256" spans="2:14">
      <c r="B256" s="165"/>
      <c r="C256" s="159" t="s">
        <v>27</v>
      </c>
      <c r="D256" s="150"/>
      <c r="E256" s="150"/>
      <c r="F256" s="150"/>
      <c r="G256" s="172" t="s">
        <v>29</v>
      </c>
      <c r="H256" s="371">
        <f ca="1">TODAY()</f>
        <v>40814</v>
      </c>
      <c r="I256" s="371"/>
      <c r="J256" s="371"/>
      <c r="K256" s="150"/>
      <c r="L256" s="151"/>
      <c r="M256" s="150"/>
      <c r="N256" s="166"/>
    </row>
    <row r="257" spans="2:14">
      <c r="B257" s="165"/>
      <c r="C257" s="150"/>
      <c r="D257" s="150"/>
      <c r="E257" s="150"/>
      <c r="F257" s="150"/>
      <c r="G257" s="150"/>
      <c r="H257" s="150"/>
      <c r="I257" s="150"/>
      <c r="J257" s="150"/>
      <c r="K257" s="150"/>
      <c r="L257" s="151"/>
      <c r="M257" s="150"/>
      <c r="N257" s="166"/>
    </row>
    <row r="258" spans="2:14" ht="13.5" thickBot="1">
      <c r="B258" s="165"/>
      <c r="C258" s="150" t="s">
        <v>8</v>
      </c>
      <c r="D258" s="150"/>
      <c r="E258" s="150"/>
      <c r="F258" s="150"/>
      <c r="G258" s="150"/>
      <c r="H258" s="150"/>
      <c r="I258" s="150"/>
      <c r="J258" s="150"/>
      <c r="K258" s="150"/>
      <c r="L258" s="151"/>
      <c r="M258" s="150"/>
      <c r="N258" s="166"/>
    </row>
    <row r="259" spans="2:14" ht="13.5" thickBot="1">
      <c r="B259" s="165"/>
      <c r="C259" s="150" t="s">
        <v>9</v>
      </c>
      <c r="D259" s="372" t="str">
        <f>'7th'!B23</f>
        <v>Bolduc,Benjamin</v>
      </c>
      <c r="E259" s="372"/>
      <c r="F259" s="372"/>
      <c r="G259" s="372"/>
      <c r="H259" s="372"/>
      <c r="I259" s="372"/>
      <c r="J259" s="150" t="s">
        <v>10</v>
      </c>
      <c r="K259" s="150"/>
      <c r="L259" s="152">
        <f>'7th'!P23</f>
        <v>7000</v>
      </c>
      <c r="M259" s="150"/>
      <c r="N259" s="166"/>
    </row>
    <row r="260" spans="2:14">
      <c r="B260" s="165"/>
      <c r="C260" s="150"/>
      <c r="D260" s="150"/>
      <c r="E260" s="150"/>
      <c r="F260" s="150"/>
      <c r="G260" s="150"/>
      <c r="H260" s="150"/>
      <c r="I260" s="150"/>
      <c r="J260" s="150"/>
      <c r="K260" s="150"/>
      <c r="L260" s="151"/>
      <c r="M260" s="150"/>
      <c r="N260" s="166"/>
    </row>
    <row r="261" spans="2:14">
      <c r="B261" s="167"/>
      <c r="C261" s="153"/>
      <c r="D261" s="372" t="s">
        <v>223</v>
      </c>
      <c r="E261" s="372"/>
      <c r="F261" s="372"/>
      <c r="G261" s="372"/>
      <c r="H261" s="372"/>
      <c r="I261" s="372"/>
      <c r="J261" s="372"/>
      <c r="K261" s="150"/>
      <c r="L261" s="151" t="s">
        <v>11</v>
      </c>
      <c r="M261" s="150"/>
      <c r="N261" s="166"/>
    </row>
    <row r="262" spans="2:14">
      <c r="B262" s="165"/>
      <c r="C262" s="150"/>
      <c r="D262" s="150"/>
      <c r="E262" s="150"/>
      <c r="F262" s="150"/>
      <c r="G262" s="150"/>
      <c r="H262" s="150"/>
      <c r="I262" s="150"/>
      <c r="J262" s="150"/>
      <c r="K262" s="150"/>
      <c r="L262" s="151"/>
      <c r="M262" s="150"/>
      <c r="N262" s="166"/>
    </row>
    <row r="263" spans="2:14">
      <c r="B263" s="165"/>
      <c r="C263" s="160" t="s">
        <v>12</v>
      </c>
      <c r="D263" s="150"/>
      <c r="E263" s="150"/>
      <c r="F263" s="150"/>
      <c r="G263" s="150"/>
      <c r="H263" s="150"/>
      <c r="I263" s="150"/>
      <c r="J263" s="150"/>
      <c r="K263" s="150"/>
      <c r="L263" s="151"/>
      <c r="M263" s="150"/>
      <c r="N263" s="166"/>
    </row>
    <row r="264" spans="2:14">
      <c r="B264" s="165"/>
      <c r="C264" s="160" t="s">
        <v>13</v>
      </c>
      <c r="D264" s="150"/>
      <c r="E264" s="150"/>
      <c r="F264" s="150"/>
      <c r="G264" s="150"/>
      <c r="H264" s="150"/>
      <c r="I264" s="150"/>
      <c r="J264" s="150"/>
      <c r="K264" s="150"/>
      <c r="L264" s="151"/>
      <c r="M264" s="150"/>
      <c r="N264" s="166"/>
    </row>
    <row r="265" spans="2:14">
      <c r="B265" s="165"/>
      <c r="C265" s="160" t="s">
        <v>14</v>
      </c>
      <c r="D265" s="150"/>
      <c r="E265" s="150"/>
      <c r="F265" s="150"/>
      <c r="G265" s="150"/>
      <c r="H265" s="150"/>
      <c r="I265" s="150"/>
      <c r="J265" s="150"/>
      <c r="K265" s="150"/>
      <c r="L265" s="151"/>
      <c r="M265" s="150"/>
      <c r="N265" s="166"/>
    </row>
    <row r="266" spans="2:14">
      <c r="B266" s="165"/>
      <c r="C266" s="150"/>
      <c r="D266" s="150"/>
      <c r="E266" s="150"/>
      <c r="F266" s="150"/>
      <c r="G266" s="374" t="s">
        <v>16</v>
      </c>
      <c r="H266" s="374"/>
      <c r="I266" s="374"/>
      <c r="J266" s="374"/>
      <c r="K266" s="374"/>
      <c r="L266" s="374"/>
      <c r="M266" s="150"/>
      <c r="N266" s="166"/>
    </row>
    <row r="267" spans="2:14" ht="15" customHeight="1">
      <c r="B267" s="165"/>
      <c r="C267" s="150" t="s">
        <v>15</v>
      </c>
      <c r="D267" s="372"/>
      <c r="E267" s="372"/>
      <c r="F267" s="150"/>
      <c r="G267" s="375"/>
      <c r="H267" s="375"/>
      <c r="I267" s="375"/>
      <c r="J267" s="375"/>
      <c r="K267" s="375"/>
      <c r="L267" s="375"/>
      <c r="M267" s="150"/>
      <c r="N267" s="166"/>
    </row>
    <row r="268" spans="2:14" ht="9" customHeight="1" thickBot="1">
      <c r="B268" s="168"/>
      <c r="C268" s="169"/>
      <c r="D268" s="169"/>
      <c r="E268" s="169"/>
      <c r="F268" s="169"/>
      <c r="G268" s="169"/>
      <c r="H268" s="169"/>
      <c r="I268" s="169"/>
      <c r="J268" s="169"/>
      <c r="K268" s="169"/>
      <c r="L268" s="170"/>
      <c r="M268" s="169"/>
      <c r="N268" s="171"/>
    </row>
    <row r="269" spans="2:14" ht="5.25" customHeight="1" thickBot="1"/>
    <row r="270" spans="2:14" ht="6" customHeight="1">
      <c r="B270" s="161"/>
      <c r="C270" s="162"/>
      <c r="D270" s="162"/>
      <c r="E270" s="162"/>
      <c r="F270" s="162"/>
      <c r="G270" s="162"/>
      <c r="H270" s="162"/>
      <c r="I270" s="162"/>
      <c r="J270" s="162"/>
      <c r="K270" s="162"/>
      <c r="L270" s="163"/>
      <c r="M270" s="162"/>
      <c r="N270" s="164"/>
    </row>
    <row r="271" spans="2:14" ht="12.75" customHeight="1">
      <c r="B271" s="165"/>
      <c r="C271" s="159" t="s">
        <v>28</v>
      </c>
      <c r="D271" s="150"/>
      <c r="E271" s="150"/>
      <c r="F271" s="150"/>
      <c r="G271" s="172" t="s">
        <v>29</v>
      </c>
      <c r="H271" s="371">
        <f ca="1">TODAY()</f>
        <v>40814</v>
      </c>
      <c r="I271" s="371"/>
      <c r="J271" s="371"/>
      <c r="K271" s="150"/>
      <c r="L271" s="151">
        <v>118</v>
      </c>
      <c r="M271" s="150"/>
      <c r="N271" s="166"/>
    </row>
    <row r="272" spans="2:14">
      <c r="B272" s="165"/>
      <c r="C272" s="159" t="s">
        <v>27</v>
      </c>
      <c r="D272" s="150"/>
      <c r="E272" s="150"/>
      <c r="F272" s="150"/>
      <c r="G272" s="150"/>
      <c r="H272" s="150"/>
      <c r="I272" s="150"/>
      <c r="J272" s="150"/>
      <c r="K272" s="150"/>
      <c r="L272" s="151"/>
      <c r="M272" s="150"/>
      <c r="N272" s="166"/>
    </row>
    <row r="273" spans="2:14" ht="9" customHeight="1">
      <c r="B273" s="165"/>
      <c r="C273" s="150"/>
      <c r="D273" s="150"/>
      <c r="E273" s="150"/>
      <c r="F273" s="150"/>
      <c r="G273" s="150"/>
      <c r="H273" s="150"/>
      <c r="I273" s="150"/>
      <c r="J273" s="150"/>
      <c r="K273" s="150"/>
      <c r="L273" s="151"/>
      <c r="M273" s="150"/>
      <c r="N273" s="166"/>
    </row>
    <row r="274" spans="2:14" ht="13.5" thickBot="1">
      <c r="B274" s="165"/>
      <c r="C274" s="150" t="s">
        <v>8</v>
      </c>
      <c r="D274" s="150"/>
      <c r="E274" s="150"/>
      <c r="F274" s="150"/>
      <c r="G274" s="150"/>
      <c r="H274" s="150"/>
      <c r="I274" s="150"/>
      <c r="J274" s="150"/>
      <c r="K274" s="150"/>
      <c r="L274" s="151"/>
      <c r="M274" s="150"/>
      <c r="N274" s="166"/>
    </row>
    <row r="275" spans="2:14" ht="13.5" thickBot="1">
      <c r="B275" s="165"/>
      <c r="C275" s="150" t="s">
        <v>9</v>
      </c>
      <c r="D275" s="372" t="str">
        <f>'7th'!B24</f>
        <v xml:space="preserve">Salmon, Jessa </v>
      </c>
      <c r="E275" s="372"/>
      <c r="F275" s="372"/>
      <c r="G275" s="372"/>
      <c r="H275" s="372"/>
      <c r="I275" s="372"/>
      <c r="J275" s="150" t="s">
        <v>10</v>
      </c>
      <c r="K275" s="150"/>
      <c r="L275" s="152">
        <f>'7th'!P24</f>
        <v>7000</v>
      </c>
      <c r="M275" s="150"/>
      <c r="N275" s="166"/>
    </row>
    <row r="276" spans="2:14">
      <c r="B276" s="165"/>
      <c r="C276" s="150"/>
      <c r="D276" s="150"/>
      <c r="E276" s="150"/>
      <c r="F276" s="150"/>
      <c r="G276" s="150"/>
      <c r="H276" s="150"/>
      <c r="I276" s="150"/>
      <c r="J276" s="150"/>
      <c r="K276" s="150"/>
      <c r="L276" s="151"/>
      <c r="M276" s="150"/>
      <c r="N276" s="166"/>
    </row>
    <row r="277" spans="2:14">
      <c r="B277" s="167"/>
      <c r="C277" s="153"/>
      <c r="D277" s="372" t="s">
        <v>223</v>
      </c>
      <c r="E277" s="372"/>
      <c r="F277" s="372"/>
      <c r="G277" s="372"/>
      <c r="H277" s="372"/>
      <c r="I277" s="372"/>
      <c r="J277" s="372"/>
      <c r="K277" s="150"/>
      <c r="L277" s="151" t="s">
        <v>11</v>
      </c>
      <c r="M277" s="150"/>
      <c r="N277" s="166"/>
    </row>
    <row r="278" spans="2:14">
      <c r="B278" s="165"/>
      <c r="C278" s="150"/>
      <c r="D278" s="150"/>
      <c r="E278" s="150"/>
      <c r="F278" s="150"/>
      <c r="G278" s="150"/>
      <c r="H278" s="150"/>
      <c r="I278" s="150"/>
      <c r="J278" s="150"/>
      <c r="K278" s="150"/>
      <c r="L278" s="151"/>
      <c r="M278" s="150"/>
      <c r="N278" s="166"/>
    </row>
    <row r="279" spans="2:14">
      <c r="B279" s="165"/>
      <c r="C279" s="160" t="s">
        <v>12</v>
      </c>
      <c r="D279" s="150"/>
      <c r="E279" s="150"/>
      <c r="F279" s="150"/>
      <c r="G279" s="150"/>
      <c r="H279" s="150"/>
      <c r="I279" s="150"/>
      <c r="J279" s="150"/>
      <c r="K279" s="150"/>
      <c r="L279" s="151"/>
      <c r="M279" s="150"/>
      <c r="N279" s="166"/>
    </row>
    <row r="280" spans="2:14">
      <c r="B280" s="165"/>
      <c r="C280" s="160" t="s">
        <v>13</v>
      </c>
      <c r="D280" s="150"/>
      <c r="E280" s="150"/>
      <c r="F280" s="150"/>
      <c r="G280" s="150"/>
      <c r="H280" s="150"/>
      <c r="I280" s="150"/>
      <c r="J280" s="150"/>
      <c r="K280" s="150"/>
      <c r="L280" s="151"/>
      <c r="M280" s="150"/>
      <c r="N280" s="166"/>
    </row>
    <row r="281" spans="2:14">
      <c r="B281" s="165"/>
      <c r="C281" s="160" t="s">
        <v>14</v>
      </c>
      <c r="D281" s="150"/>
      <c r="E281" s="150"/>
      <c r="F281" s="150"/>
      <c r="G281" s="150"/>
      <c r="H281" s="150"/>
      <c r="I281" s="150"/>
      <c r="J281" s="150"/>
      <c r="K281" s="150"/>
      <c r="L281" s="151"/>
      <c r="M281" s="150"/>
      <c r="N281" s="166"/>
    </row>
    <row r="282" spans="2:14">
      <c r="B282" s="165"/>
      <c r="C282" s="150"/>
      <c r="D282" s="150"/>
      <c r="E282" s="150"/>
      <c r="F282" s="150"/>
      <c r="G282" s="374" t="s">
        <v>16</v>
      </c>
      <c r="H282" s="374"/>
      <c r="I282" s="374"/>
      <c r="J282" s="374"/>
      <c r="K282" s="374"/>
      <c r="L282" s="374"/>
      <c r="M282" s="150"/>
      <c r="N282" s="166"/>
    </row>
    <row r="283" spans="2:14" ht="15" customHeight="1">
      <c r="B283" s="165"/>
      <c r="C283" s="150" t="s">
        <v>15</v>
      </c>
      <c r="D283" s="372"/>
      <c r="E283" s="372"/>
      <c r="F283" s="150"/>
      <c r="G283" s="375"/>
      <c r="H283" s="375"/>
      <c r="I283" s="375"/>
      <c r="J283" s="375"/>
      <c r="K283" s="375"/>
      <c r="L283" s="375"/>
      <c r="M283" s="150"/>
      <c r="N283" s="166"/>
    </row>
    <row r="284" spans="2:14" ht="9" customHeight="1" thickBot="1">
      <c r="B284" s="168"/>
      <c r="C284" s="169"/>
      <c r="D284" s="169"/>
      <c r="E284" s="169"/>
      <c r="F284" s="169"/>
      <c r="G284" s="169"/>
      <c r="H284" s="169"/>
      <c r="I284" s="169"/>
      <c r="J284" s="169"/>
      <c r="K284" s="169"/>
      <c r="L284" s="170"/>
      <c r="M284" s="169"/>
      <c r="N284" s="171"/>
    </row>
    <row r="285" spans="2:14" ht="4.5" customHeight="1" thickBot="1"/>
    <row r="286" spans="2:14" ht="6" customHeight="1">
      <c r="B286" s="161"/>
      <c r="C286" s="162"/>
      <c r="D286" s="162"/>
      <c r="E286" s="162"/>
      <c r="F286" s="162"/>
      <c r="G286" s="162"/>
      <c r="H286" s="162"/>
      <c r="I286" s="162"/>
      <c r="J286" s="162"/>
      <c r="K286" s="162"/>
      <c r="L286" s="163"/>
      <c r="M286" s="162"/>
      <c r="N286" s="164"/>
    </row>
    <row r="287" spans="2:14">
      <c r="B287" s="165"/>
      <c r="C287" s="159" t="s">
        <v>28</v>
      </c>
      <c r="D287" s="150"/>
      <c r="E287" s="150"/>
      <c r="F287" s="150"/>
      <c r="G287" s="172" t="s">
        <v>29</v>
      </c>
      <c r="H287" s="371">
        <f ca="1">TODAY()</f>
        <v>40814</v>
      </c>
      <c r="I287" s="371"/>
      <c r="J287" s="371"/>
      <c r="K287" s="150"/>
      <c r="L287" s="151">
        <v>119</v>
      </c>
      <c r="M287" s="150"/>
      <c r="N287" s="166"/>
    </row>
    <row r="288" spans="2:14">
      <c r="B288" s="165"/>
      <c r="C288" s="159" t="s">
        <v>27</v>
      </c>
      <c r="D288" s="150"/>
      <c r="E288" s="150"/>
      <c r="F288" s="150"/>
      <c r="G288" s="150"/>
      <c r="H288" s="150"/>
      <c r="I288" s="150"/>
      <c r="J288" s="150"/>
      <c r="K288" s="150"/>
      <c r="L288" s="151"/>
      <c r="M288" s="150"/>
      <c r="N288" s="166"/>
    </row>
    <row r="289" spans="2:14">
      <c r="B289" s="165"/>
      <c r="C289" s="150"/>
      <c r="D289" s="150"/>
      <c r="E289" s="150"/>
      <c r="F289" s="150"/>
      <c r="G289" s="150"/>
      <c r="H289" s="150"/>
      <c r="I289" s="150"/>
      <c r="J289" s="150"/>
      <c r="K289" s="150"/>
      <c r="L289" s="151"/>
      <c r="M289" s="150"/>
      <c r="N289" s="166"/>
    </row>
    <row r="290" spans="2:14" ht="13.5" thickBot="1">
      <c r="B290" s="165"/>
      <c r="C290" s="150" t="s">
        <v>8</v>
      </c>
      <c r="D290" s="150"/>
      <c r="E290" s="150"/>
      <c r="F290" s="150"/>
      <c r="G290" s="150"/>
      <c r="H290" s="150"/>
      <c r="I290" s="150"/>
      <c r="J290" s="150"/>
      <c r="K290" s="150"/>
      <c r="L290" s="151"/>
      <c r="M290" s="150"/>
      <c r="N290" s="166"/>
    </row>
    <row r="291" spans="2:14" ht="13.5" thickBot="1">
      <c r="B291" s="165"/>
      <c r="C291" s="150" t="s">
        <v>9</v>
      </c>
      <c r="D291" s="372" t="str">
        <f>'7th'!B25</f>
        <v>Wilson, Collin</v>
      </c>
      <c r="E291" s="372"/>
      <c r="F291" s="372"/>
      <c r="G291" s="372"/>
      <c r="H291" s="372"/>
      <c r="I291" s="372"/>
      <c r="J291" s="150" t="s">
        <v>10</v>
      </c>
      <c r="K291" s="150"/>
      <c r="L291" s="152">
        <f>'7th'!P25</f>
        <v>7000</v>
      </c>
      <c r="M291" s="150"/>
      <c r="N291" s="166"/>
    </row>
    <row r="292" spans="2:14">
      <c r="B292" s="165"/>
      <c r="C292" s="150"/>
      <c r="D292" s="150"/>
      <c r="E292" s="150"/>
      <c r="F292" s="150"/>
      <c r="G292" s="150"/>
      <c r="H292" s="150"/>
      <c r="I292" s="150"/>
      <c r="J292" s="150"/>
      <c r="K292" s="150"/>
      <c r="L292" s="151"/>
      <c r="M292" s="150"/>
      <c r="N292" s="166"/>
    </row>
    <row r="293" spans="2:14">
      <c r="B293" s="167"/>
      <c r="C293" s="153"/>
      <c r="D293" s="372" t="s">
        <v>223</v>
      </c>
      <c r="E293" s="372"/>
      <c r="F293" s="372"/>
      <c r="G293" s="372"/>
      <c r="H293" s="372"/>
      <c r="I293" s="372"/>
      <c r="J293" s="372"/>
      <c r="K293" s="150"/>
      <c r="L293" s="151" t="s">
        <v>11</v>
      </c>
      <c r="M293" s="150"/>
      <c r="N293" s="166"/>
    </row>
    <row r="294" spans="2:14">
      <c r="B294" s="165"/>
      <c r="C294" s="150"/>
      <c r="D294" s="150"/>
      <c r="E294" s="150"/>
      <c r="F294" s="150"/>
      <c r="G294" s="150"/>
      <c r="H294" s="150"/>
      <c r="I294" s="150"/>
      <c r="J294" s="150"/>
      <c r="K294" s="150"/>
      <c r="L294" s="151"/>
      <c r="M294" s="150"/>
      <c r="N294" s="166"/>
    </row>
    <row r="295" spans="2:14">
      <c r="B295" s="165"/>
      <c r="C295" s="160" t="s">
        <v>12</v>
      </c>
      <c r="D295" s="150"/>
      <c r="E295" s="150"/>
      <c r="F295" s="150"/>
      <c r="G295" s="150"/>
      <c r="H295" s="150"/>
      <c r="I295" s="150"/>
      <c r="J295" s="150"/>
      <c r="K295" s="150"/>
      <c r="L295" s="151"/>
      <c r="M295" s="150"/>
      <c r="N295" s="166"/>
    </row>
    <row r="296" spans="2:14">
      <c r="B296" s="165"/>
      <c r="C296" s="160" t="s">
        <v>13</v>
      </c>
      <c r="D296" s="150"/>
      <c r="E296" s="150"/>
      <c r="F296" s="150"/>
      <c r="G296" s="150"/>
      <c r="H296" s="150"/>
      <c r="I296" s="150"/>
      <c r="J296" s="150"/>
      <c r="K296" s="150"/>
      <c r="L296" s="151"/>
      <c r="M296" s="150"/>
      <c r="N296" s="166"/>
    </row>
    <row r="297" spans="2:14">
      <c r="B297" s="165"/>
      <c r="C297" s="160" t="s">
        <v>14</v>
      </c>
      <c r="D297" s="150"/>
      <c r="E297" s="150"/>
      <c r="F297" s="150"/>
      <c r="G297" s="150"/>
      <c r="H297" s="150"/>
      <c r="I297" s="150"/>
      <c r="J297" s="150"/>
      <c r="K297" s="150"/>
      <c r="L297" s="151"/>
      <c r="M297" s="150"/>
      <c r="N297" s="166"/>
    </row>
    <row r="298" spans="2:14">
      <c r="B298" s="165"/>
      <c r="C298" s="150"/>
      <c r="D298" s="150"/>
      <c r="E298" s="150"/>
      <c r="F298" s="150"/>
      <c r="G298" s="374" t="s">
        <v>16</v>
      </c>
      <c r="H298" s="374"/>
      <c r="I298" s="374"/>
      <c r="J298" s="374"/>
      <c r="K298" s="374"/>
      <c r="L298" s="374"/>
      <c r="M298" s="150"/>
      <c r="N298" s="166"/>
    </row>
    <row r="299" spans="2:14" ht="15" customHeight="1">
      <c r="B299" s="165"/>
      <c r="C299" s="150" t="s">
        <v>15</v>
      </c>
      <c r="D299" s="372"/>
      <c r="E299" s="372"/>
      <c r="F299" s="150"/>
      <c r="G299" s="375"/>
      <c r="H299" s="375"/>
      <c r="I299" s="375"/>
      <c r="J299" s="375"/>
      <c r="K299" s="375"/>
      <c r="L299" s="375"/>
      <c r="M299" s="150"/>
      <c r="N299" s="166"/>
    </row>
    <row r="300" spans="2:14" ht="9" customHeight="1" thickBot="1">
      <c r="B300" s="168"/>
      <c r="C300" s="169"/>
      <c r="D300" s="169"/>
      <c r="E300" s="169"/>
      <c r="F300" s="169"/>
      <c r="G300" s="169"/>
      <c r="H300" s="169"/>
      <c r="I300" s="169"/>
      <c r="J300" s="169"/>
      <c r="K300" s="169"/>
      <c r="L300" s="170"/>
      <c r="M300" s="169"/>
      <c r="N300" s="171"/>
    </row>
    <row r="301" spans="2:14" ht="6.75" customHeight="1" thickBot="1"/>
    <row r="302" spans="2:14" ht="4.5" customHeight="1">
      <c r="B302" s="161"/>
      <c r="C302" s="162"/>
      <c r="D302" s="162"/>
      <c r="E302" s="162"/>
      <c r="F302" s="162"/>
      <c r="G302" s="162"/>
      <c r="H302" s="162"/>
      <c r="I302" s="162"/>
      <c r="J302" s="162"/>
      <c r="K302" s="162"/>
      <c r="L302" s="163"/>
      <c r="M302" s="162"/>
      <c r="N302" s="164"/>
    </row>
    <row r="303" spans="2:14">
      <c r="B303" s="165"/>
      <c r="C303" s="159" t="s">
        <v>28</v>
      </c>
      <c r="D303" s="150"/>
      <c r="E303" s="150"/>
      <c r="F303" s="150"/>
      <c r="G303" s="172" t="s">
        <v>29</v>
      </c>
      <c r="H303" s="371">
        <f ca="1">TODAY()</f>
        <v>40814</v>
      </c>
      <c r="I303" s="371"/>
      <c r="J303" s="371"/>
      <c r="K303" s="150"/>
      <c r="L303" s="151">
        <v>120</v>
      </c>
      <c r="M303" s="150"/>
      <c r="N303" s="166"/>
    </row>
    <row r="304" spans="2:14">
      <c r="B304" s="165"/>
      <c r="C304" s="159" t="s">
        <v>27</v>
      </c>
      <c r="D304" s="150"/>
      <c r="E304" s="150"/>
      <c r="F304" s="150"/>
      <c r="G304" s="150"/>
      <c r="H304" s="150"/>
      <c r="I304" s="150"/>
      <c r="J304" s="150"/>
      <c r="K304" s="150"/>
      <c r="L304" s="151"/>
      <c r="M304" s="150"/>
      <c r="N304" s="166"/>
    </row>
    <row r="305" spans="2:14" ht="6" customHeight="1">
      <c r="B305" s="165"/>
      <c r="C305" s="150"/>
      <c r="D305" s="150"/>
      <c r="E305" s="150"/>
      <c r="F305" s="150"/>
      <c r="G305" s="150"/>
      <c r="H305" s="150"/>
      <c r="I305" s="150"/>
      <c r="J305" s="150"/>
      <c r="K305" s="150"/>
      <c r="L305" s="151"/>
      <c r="M305" s="150"/>
      <c r="N305" s="166"/>
    </row>
    <row r="306" spans="2:14" ht="13.5" thickBot="1">
      <c r="B306" s="165"/>
      <c r="C306" s="150" t="s">
        <v>8</v>
      </c>
      <c r="D306" s="150"/>
      <c r="E306" s="150"/>
      <c r="F306" s="150"/>
      <c r="G306" s="150"/>
      <c r="H306" s="150"/>
      <c r="I306" s="150"/>
      <c r="J306" s="150"/>
      <c r="K306" s="150"/>
      <c r="L306" s="151"/>
      <c r="M306" s="150"/>
      <c r="N306" s="166"/>
    </row>
    <row r="307" spans="2:14" ht="13.5" thickBot="1">
      <c r="B307" s="165"/>
      <c r="C307" s="150" t="s">
        <v>9</v>
      </c>
      <c r="D307" s="372" t="str">
        <f>'7th'!B26</f>
        <v>Rush, Brig</v>
      </c>
      <c r="E307" s="372"/>
      <c r="F307" s="372"/>
      <c r="G307" s="372"/>
      <c r="H307" s="372"/>
      <c r="I307" s="372"/>
      <c r="J307" s="150" t="s">
        <v>10</v>
      </c>
      <c r="K307" s="150"/>
      <c r="L307" s="152">
        <f>'7th'!P26</f>
        <v>7000</v>
      </c>
      <c r="M307" s="150"/>
      <c r="N307" s="166"/>
    </row>
    <row r="308" spans="2:14">
      <c r="B308" s="165"/>
      <c r="C308" s="150"/>
      <c r="D308" s="150"/>
      <c r="E308" s="150"/>
      <c r="F308" s="150"/>
      <c r="G308" s="150"/>
      <c r="H308" s="150"/>
      <c r="I308" s="150"/>
      <c r="J308" s="150"/>
      <c r="K308" s="150"/>
      <c r="L308" s="151"/>
      <c r="M308" s="150"/>
      <c r="N308" s="166"/>
    </row>
    <row r="309" spans="2:14" ht="12.75" customHeight="1">
      <c r="B309" s="167"/>
      <c r="C309" s="153"/>
      <c r="D309" s="372" t="s">
        <v>223</v>
      </c>
      <c r="E309" s="372"/>
      <c r="F309" s="372"/>
      <c r="G309" s="372"/>
      <c r="H309" s="372"/>
      <c r="I309" s="372"/>
      <c r="J309" s="372"/>
      <c r="K309" s="150"/>
      <c r="L309" s="151" t="s">
        <v>11</v>
      </c>
      <c r="M309" s="150"/>
      <c r="N309" s="166"/>
    </row>
    <row r="310" spans="2:14" ht="9.75" customHeight="1">
      <c r="B310" s="165"/>
      <c r="C310" s="150"/>
      <c r="D310" s="150"/>
      <c r="E310" s="150"/>
      <c r="F310" s="150"/>
      <c r="G310" s="150"/>
      <c r="H310" s="150"/>
      <c r="I310" s="150"/>
      <c r="J310" s="150"/>
      <c r="K310" s="150"/>
      <c r="L310" s="151"/>
      <c r="M310" s="150"/>
      <c r="N310" s="166"/>
    </row>
    <row r="311" spans="2:14">
      <c r="B311" s="165"/>
      <c r="C311" s="160" t="s">
        <v>12</v>
      </c>
      <c r="D311" s="150"/>
      <c r="E311" s="150"/>
      <c r="F311" s="150"/>
      <c r="G311" s="150"/>
      <c r="H311" s="150"/>
      <c r="I311" s="150"/>
      <c r="J311" s="150"/>
      <c r="K311" s="150"/>
      <c r="L311" s="151"/>
      <c r="M311" s="150"/>
      <c r="N311" s="166"/>
    </row>
    <row r="312" spans="2:14">
      <c r="B312" s="165"/>
      <c r="C312" s="160" t="s">
        <v>13</v>
      </c>
      <c r="D312" s="150"/>
      <c r="E312" s="150"/>
      <c r="F312" s="150"/>
      <c r="G312" s="150"/>
      <c r="H312" s="150"/>
      <c r="I312" s="150"/>
      <c r="J312" s="150"/>
      <c r="K312" s="150"/>
      <c r="L312" s="151"/>
      <c r="M312" s="150"/>
      <c r="N312" s="166"/>
    </row>
    <row r="313" spans="2:14">
      <c r="B313" s="165"/>
      <c r="C313" s="160" t="s">
        <v>14</v>
      </c>
      <c r="D313" s="150"/>
      <c r="E313" s="150"/>
      <c r="F313" s="150"/>
      <c r="G313" s="374" t="s">
        <v>16</v>
      </c>
      <c r="H313" s="374"/>
      <c r="I313" s="374"/>
      <c r="J313" s="374"/>
      <c r="K313" s="374"/>
      <c r="L313" s="374"/>
      <c r="M313" s="150"/>
      <c r="N313" s="166"/>
    </row>
    <row r="314" spans="2:14" ht="4.5" customHeight="1">
      <c r="B314" s="165"/>
      <c r="C314" s="150"/>
      <c r="D314" s="150"/>
      <c r="E314" s="150"/>
      <c r="F314" s="150"/>
      <c r="G314" s="374"/>
      <c r="H314" s="374"/>
      <c r="I314" s="374"/>
      <c r="J314" s="374"/>
      <c r="K314" s="374"/>
      <c r="L314" s="374"/>
      <c r="M314" s="150"/>
      <c r="N314" s="166"/>
    </row>
    <row r="315" spans="2:14" ht="15" customHeight="1">
      <c r="B315" s="165"/>
      <c r="C315" s="150" t="s">
        <v>15</v>
      </c>
      <c r="D315" s="376"/>
      <c r="E315" s="376"/>
      <c r="F315" s="150"/>
      <c r="G315" s="375"/>
      <c r="H315" s="375"/>
      <c r="I315" s="375"/>
      <c r="J315" s="375"/>
      <c r="K315" s="375"/>
      <c r="L315" s="375"/>
      <c r="M315" s="150"/>
      <c r="N315" s="166"/>
    </row>
    <row r="316" spans="2:14" ht="13.5" thickBot="1">
      <c r="B316" s="168"/>
      <c r="C316" s="169"/>
      <c r="D316" s="176"/>
      <c r="E316" s="176"/>
      <c r="F316" s="169"/>
      <c r="G316" s="176"/>
      <c r="H316" s="176"/>
      <c r="I316" s="176"/>
      <c r="J316" s="176"/>
      <c r="K316" s="176"/>
      <c r="L316" s="177"/>
      <c r="M316" s="169"/>
      <c r="N316" s="171"/>
    </row>
    <row r="317" spans="2:14">
      <c r="B317" s="161"/>
      <c r="C317" s="175" t="s">
        <v>28</v>
      </c>
      <c r="D317" s="162"/>
      <c r="E317" s="162"/>
      <c r="F317" s="162"/>
      <c r="G317" s="162"/>
      <c r="H317" s="162"/>
      <c r="I317" s="162"/>
      <c r="J317" s="162"/>
      <c r="K317" s="162"/>
      <c r="L317" s="163">
        <v>121</v>
      </c>
      <c r="M317" s="162"/>
      <c r="N317" s="164"/>
    </row>
    <row r="318" spans="2:14">
      <c r="B318" s="165"/>
      <c r="C318" s="159" t="s">
        <v>27</v>
      </c>
      <c r="D318" s="150"/>
      <c r="E318" s="150"/>
      <c r="F318" s="150"/>
      <c r="G318" s="172" t="s">
        <v>29</v>
      </c>
      <c r="H318" s="371">
        <f ca="1">TODAY()</f>
        <v>40814</v>
      </c>
      <c r="I318" s="371"/>
      <c r="J318" s="371"/>
      <c r="K318" s="150"/>
      <c r="L318" s="151"/>
      <c r="M318" s="150"/>
      <c r="N318" s="166"/>
    </row>
    <row r="319" spans="2:14">
      <c r="B319" s="165"/>
      <c r="C319" s="150"/>
      <c r="D319" s="150"/>
      <c r="E319" s="150"/>
      <c r="F319" s="150"/>
      <c r="G319" s="150"/>
      <c r="H319" s="150"/>
      <c r="I319" s="150"/>
      <c r="J319" s="150"/>
      <c r="K319" s="150"/>
      <c r="L319" s="151"/>
      <c r="M319" s="150"/>
      <c r="N319" s="166"/>
    </row>
    <row r="320" spans="2:14" ht="13.5" thickBot="1">
      <c r="B320" s="165"/>
      <c r="C320" s="150" t="s">
        <v>8</v>
      </c>
      <c r="D320" s="150"/>
      <c r="E320" s="150"/>
      <c r="F320" s="150"/>
      <c r="G320" s="150"/>
      <c r="H320" s="150"/>
      <c r="I320" s="150"/>
      <c r="J320" s="150"/>
      <c r="K320" s="150"/>
      <c r="L320" s="151"/>
      <c r="M320" s="150"/>
      <c r="N320" s="166"/>
    </row>
    <row r="321" spans="2:14" ht="13.5" thickBot="1">
      <c r="B321" s="165"/>
      <c r="C321" s="150" t="s">
        <v>9</v>
      </c>
      <c r="D321" s="372" t="str">
        <f>'7th'!B28</f>
        <v>Cheshire, Parker</v>
      </c>
      <c r="E321" s="372"/>
      <c r="F321" s="372"/>
      <c r="G321" s="372"/>
      <c r="H321" s="372"/>
      <c r="I321" s="372"/>
      <c r="J321" s="150" t="s">
        <v>10</v>
      </c>
      <c r="K321" s="150"/>
      <c r="L321" s="152">
        <f>'7th'!P28</f>
        <v>7900</v>
      </c>
      <c r="M321" s="150"/>
      <c r="N321" s="166"/>
    </row>
    <row r="322" spans="2:14">
      <c r="B322" s="165"/>
      <c r="C322" s="150"/>
      <c r="D322" s="150"/>
      <c r="E322" s="150"/>
      <c r="F322" s="150"/>
      <c r="G322" s="150"/>
      <c r="H322" s="150"/>
      <c r="I322" s="150"/>
      <c r="J322" s="150"/>
      <c r="K322" s="150"/>
      <c r="L322" s="151"/>
      <c r="M322" s="150"/>
      <c r="N322" s="166"/>
    </row>
    <row r="323" spans="2:14">
      <c r="B323" s="167"/>
      <c r="C323" s="153"/>
      <c r="D323" s="372" t="s">
        <v>224</v>
      </c>
      <c r="E323" s="372"/>
      <c r="F323" s="372"/>
      <c r="G323" s="372"/>
      <c r="H323" s="372"/>
      <c r="I323" s="372"/>
      <c r="J323" s="372"/>
      <c r="K323" s="150"/>
      <c r="L323" s="151" t="s">
        <v>11</v>
      </c>
      <c r="M323" s="150"/>
      <c r="N323" s="166"/>
    </row>
    <row r="324" spans="2:14">
      <c r="B324" s="165"/>
      <c r="C324" s="150"/>
      <c r="D324" s="150"/>
      <c r="E324" s="150"/>
      <c r="F324" s="150"/>
      <c r="G324" s="150"/>
      <c r="H324" s="150"/>
      <c r="I324" s="150"/>
      <c r="J324" s="150"/>
      <c r="K324" s="150"/>
      <c r="L324" s="151"/>
      <c r="M324" s="150"/>
      <c r="N324" s="166"/>
    </row>
    <row r="325" spans="2:14">
      <c r="B325" s="165"/>
      <c r="C325" s="160" t="s">
        <v>12</v>
      </c>
      <c r="D325" s="150"/>
      <c r="E325" s="150"/>
      <c r="F325" s="150"/>
      <c r="G325" s="150"/>
      <c r="H325" s="150"/>
      <c r="I325" s="150"/>
      <c r="J325" s="150"/>
      <c r="K325" s="150"/>
      <c r="L325" s="151"/>
      <c r="M325" s="150"/>
      <c r="N325" s="166"/>
    </row>
    <row r="326" spans="2:14">
      <c r="B326" s="165"/>
      <c r="C326" s="160" t="s">
        <v>13</v>
      </c>
      <c r="D326" s="150"/>
      <c r="E326" s="150"/>
      <c r="F326" s="150"/>
      <c r="G326" s="150"/>
      <c r="H326" s="150"/>
      <c r="I326" s="150"/>
      <c r="J326" s="150"/>
      <c r="K326" s="150"/>
      <c r="L326" s="151"/>
      <c r="M326" s="150"/>
      <c r="N326" s="166"/>
    </row>
    <row r="327" spans="2:14">
      <c r="B327" s="165"/>
      <c r="C327" s="160" t="s">
        <v>14</v>
      </c>
      <c r="D327" s="150"/>
      <c r="E327" s="150"/>
      <c r="F327" s="150"/>
      <c r="G327" s="374" t="s">
        <v>16</v>
      </c>
      <c r="H327" s="374"/>
      <c r="I327" s="374"/>
      <c r="J327" s="374"/>
      <c r="K327" s="374"/>
      <c r="L327" s="374"/>
      <c r="M327" s="150"/>
      <c r="N327" s="166"/>
    </row>
    <row r="328" spans="2:14" ht="8.25" customHeight="1">
      <c r="B328" s="165"/>
      <c r="C328" s="150"/>
      <c r="D328" s="150"/>
      <c r="E328" s="150"/>
      <c r="F328" s="150"/>
      <c r="G328" s="374"/>
      <c r="H328" s="374"/>
      <c r="I328" s="374"/>
      <c r="J328" s="374"/>
      <c r="K328" s="374"/>
      <c r="L328" s="374"/>
      <c r="M328" s="150"/>
      <c r="N328" s="166"/>
    </row>
    <row r="329" spans="2:14" ht="15" customHeight="1">
      <c r="B329" s="165"/>
      <c r="C329" s="150" t="s">
        <v>15</v>
      </c>
      <c r="D329" s="372"/>
      <c r="E329" s="372"/>
      <c r="F329" s="150"/>
      <c r="G329" s="375"/>
      <c r="H329" s="375"/>
      <c r="I329" s="375"/>
      <c r="J329" s="375"/>
      <c r="K329" s="375"/>
      <c r="L329" s="375"/>
      <c r="M329" s="150"/>
      <c r="N329" s="166"/>
    </row>
    <row r="330" spans="2:14" ht="8.25" customHeight="1" thickBot="1">
      <c r="B330" s="168"/>
      <c r="C330" s="169"/>
      <c r="D330" s="169"/>
      <c r="E330" s="169"/>
      <c r="F330" s="169"/>
      <c r="G330" s="169"/>
      <c r="H330" s="169"/>
      <c r="I330" s="169"/>
      <c r="J330" s="169"/>
      <c r="K330" s="169"/>
      <c r="L330" s="170"/>
      <c r="M330" s="169"/>
      <c r="N330" s="171"/>
    </row>
    <row r="331" spans="2:14" ht="6" customHeight="1" thickBot="1"/>
    <row r="332" spans="2:14">
      <c r="B332" s="161"/>
      <c r="C332" s="175" t="s">
        <v>28</v>
      </c>
      <c r="D332" s="162"/>
      <c r="E332" s="162"/>
      <c r="F332" s="162"/>
      <c r="G332" s="162"/>
      <c r="H332" s="162"/>
      <c r="I332" s="162"/>
      <c r="J332" s="162"/>
      <c r="K332" s="162"/>
      <c r="L332" s="163">
        <v>122</v>
      </c>
      <c r="M332" s="162"/>
      <c r="N332" s="164"/>
    </row>
    <row r="333" spans="2:14">
      <c r="B333" s="165"/>
      <c r="C333" s="159" t="s">
        <v>27</v>
      </c>
      <c r="D333" s="150"/>
      <c r="E333" s="150"/>
      <c r="F333" s="150"/>
      <c r="G333" s="172" t="s">
        <v>29</v>
      </c>
      <c r="H333" s="371">
        <f ca="1">TODAY()</f>
        <v>40814</v>
      </c>
      <c r="I333" s="371"/>
      <c r="J333" s="371"/>
      <c r="K333" s="150"/>
      <c r="L333" s="151"/>
      <c r="M333" s="150"/>
      <c r="N333" s="166"/>
    </row>
    <row r="334" spans="2:14">
      <c r="B334" s="165"/>
      <c r="C334" s="150"/>
      <c r="D334" s="150"/>
      <c r="E334" s="150"/>
      <c r="F334" s="150"/>
      <c r="G334" s="150"/>
      <c r="H334" s="150"/>
      <c r="I334" s="150"/>
      <c r="J334" s="150"/>
      <c r="K334" s="150"/>
      <c r="L334" s="151"/>
      <c r="M334" s="150"/>
      <c r="N334" s="166"/>
    </row>
    <row r="335" spans="2:14" ht="13.5" thickBot="1">
      <c r="B335" s="165"/>
      <c r="C335" s="150" t="s">
        <v>8</v>
      </c>
      <c r="D335" s="150"/>
      <c r="E335" s="150"/>
      <c r="F335" s="150"/>
      <c r="G335" s="150"/>
      <c r="H335" s="150"/>
      <c r="I335" s="150"/>
      <c r="J335" s="150"/>
      <c r="K335" s="150"/>
      <c r="L335" s="151"/>
      <c r="M335" s="150"/>
      <c r="N335" s="166"/>
    </row>
    <row r="336" spans="2:14" ht="13.5" thickBot="1">
      <c r="B336" s="165"/>
      <c r="C336" s="150" t="s">
        <v>9</v>
      </c>
      <c r="D336" s="372" t="str">
        <f>'7th'!B29</f>
        <v>Harper, Baylee</v>
      </c>
      <c r="E336" s="372"/>
      <c r="F336" s="372"/>
      <c r="G336" s="372"/>
      <c r="H336" s="372"/>
      <c r="I336" s="372"/>
      <c r="J336" s="150" t="s">
        <v>10</v>
      </c>
      <c r="K336" s="150"/>
      <c r="L336" s="152">
        <f>'7th'!P29</f>
        <v>10300</v>
      </c>
      <c r="M336" s="150"/>
      <c r="N336" s="166"/>
    </row>
    <row r="337" spans="2:14">
      <c r="B337" s="165"/>
      <c r="C337" s="150"/>
      <c r="D337" s="150"/>
      <c r="E337" s="150"/>
      <c r="F337" s="150"/>
      <c r="G337" s="150"/>
      <c r="H337" s="150"/>
      <c r="I337" s="150"/>
      <c r="J337" s="150"/>
      <c r="K337" s="150"/>
      <c r="L337" s="151"/>
      <c r="M337" s="150"/>
      <c r="N337" s="166"/>
    </row>
    <row r="338" spans="2:14">
      <c r="B338" s="167"/>
      <c r="C338" s="153"/>
      <c r="D338" s="372" t="s">
        <v>63</v>
      </c>
      <c r="E338" s="372"/>
      <c r="F338" s="372"/>
      <c r="G338" s="372"/>
      <c r="H338" s="372"/>
      <c r="I338" s="372"/>
      <c r="J338" s="372"/>
      <c r="K338" s="150"/>
      <c r="L338" s="151" t="s">
        <v>11</v>
      </c>
      <c r="M338" s="150"/>
      <c r="N338" s="166"/>
    </row>
    <row r="339" spans="2:14">
      <c r="B339" s="165"/>
      <c r="C339" s="150"/>
      <c r="D339" s="150"/>
      <c r="E339" s="150"/>
      <c r="F339" s="150"/>
      <c r="G339" s="150"/>
      <c r="H339" s="150"/>
      <c r="I339" s="150"/>
      <c r="J339" s="150"/>
      <c r="K339" s="150"/>
      <c r="L339" s="151"/>
      <c r="M339" s="150"/>
      <c r="N339" s="166"/>
    </row>
    <row r="340" spans="2:14">
      <c r="B340" s="165"/>
      <c r="C340" s="160" t="s">
        <v>12</v>
      </c>
      <c r="D340" s="150"/>
      <c r="E340" s="150"/>
      <c r="F340" s="150"/>
      <c r="G340" s="150"/>
      <c r="H340" s="150"/>
      <c r="I340" s="150"/>
      <c r="J340" s="150"/>
      <c r="K340" s="150"/>
      <c r="L340" s="151"/>
      <c r="M340" s="150"/>
      <c r="N340" s="166"/>
    </row>
    <row r="341" spans="2:14">
      <c r="B341" s="165"/>
      <c r="C341" s="160" t="s">
        <v>13</v>
      </c>
      <c r="D341" s="150"/>
      <c r="E341" s="150"/>
      <c r="F341" s="150"/>
      <c r="G341" s="150"/>
      <c r="H341" s="150"/>
      <c r="I341" s="150"/>
      <c r="J341" s="150"/>
      <c r="K341" s="150"/>
      <c r="L341" s="151"/>
      <c r="M341" s="150"/>
      <c r="N341" s="166"/>
    </row>
    <row r="342" spans="2:14">
      <c r="B342" s="165"/>
      <c r="C342" s="160" t="s">
        <v>14</v>
      </c>
      <c r="D342" s="150"/>
      <c r="E342" s="150"/>
      <c r="F342" s="150"/>
      <c r="G342" s="374" t="s">
        <v>16</v>
      </c>
      <c r="H342" s="374"/>
      <c r="I342" s="374"/>
      <c r="J342" s="374"/>
      <c r="K342" s="374"/>
      <c r="L342" s="374"/>
      <c r="M342" s="150"/>
      <c r="N342" s="166"/>
    </row>
    <row r="343" spans="2:14">
      <c r="B343" s="165"/>
      <c r="C343" s="150"/>
      <c r="D343" s="150"/>
      <c r="E343" s="150"/>
      <c r="F343" s="150"/>
      <c r="G343" s="374"/>
      <c r="H343" s="374"/>
      <c r="I343" s="374"/>
      <c r="J343" s="374"/>
      <c r="K343" s="374"/>
      <c r="L343" s="374"/>
      <c r="M343" s="150"/>
      <c r="N343" s="166"/>
    </row>
    <row r="344" spans="2:14" ht="15" customHeight="1">
      <c r="B344" s="165"/>
      <c r="C344" s="150" t="s">
        <v>15</v>
      </c>
      <c r="D344" s="372"/>
      <c r="E344" s="372"/>
      <c r="F344" s="150"/>
      <c r="G344" s="375"/>
      <c r="H344" s="375"/>
      <c r="I344" s="375"/>
      <c r="J344" s="375"/>
      <c r="K344" s="375"/>
      <c r="L344" s="375"/>
      <c r="M344" s="150"/>
      <c r="N344" s="166"/>
    </row>
    <row r="345" spans="2:14" ht="13.5" thickBot="1">
      <c r="B345" s="168"/>
      <c r="C345" s="169"/>
      <c r="D345" s="169"/>
      <c r="E345" s="169"/>
      <c r="F345" s="169"/>
      <c r="G345" s="169"/>
      <c r="H345" s="169"/>
      <c r="I345" s="169"/>
      <c r="J345" s="169"/>
      <c r="K345" s="169"/>
      <c r="L345" s="170"/>
      <c r="M345" s="169"/>
      <c r="N345" s="171"/>
    </row>
    <row r="346" spans="2:14" ht="8.25" customHeight="1" thickBot="1"/>
    <row r="347" spans="2:14">
      <c r="B347" s="161"/>
      <c r="C347" s="175" t="s">
        <v>28</v>
      </c>
      <c r="D347" s="162"/>
      <c r="E347" s="162"/>
      <c r="F347" s="162"/>
      <c r="G347" s="162"/>
      <c r="H347" s="162"/>
      <c r="I347" s="162"/>
      <c r="J347" s="162"/>
      <c r="K347" s="162"/>
      <c r="L347" s="163">
        <v>123</v>
      </c>
      <c r="M347" s="162"/>
      <c r="N347" s="164"/>
    </row>
    <row r="348" spans="2:14">
      <c r="B348" s="165"/>
      <c r="C348" s="159" t="s">
        <v>27</v>
      </c>
      <c r="D348" s="150"/>
      <c r="E348" s="150"/>
      <c r="F348" s="150"/>
      <c r="G348" s="172" t="s">
        <v>29</v>
      </c>
      <c r="H348" s="371">
        <f ca="1">TODAY()</f>
        <v>40814</v>
      </c>
      <c r="I348" s="371"/>
      <c r="J348" s="371"/>
      <c r="K348" s="150"/>
      <c r="L348" s="151"/>
      <c r="M348" s="150"/>
      <c r="N348" s="166"/>
    </row>
    <row r="349" spans="2:14">
      <c r="B349" s="165"/>
      <c r="C349" s="150"/>
      <c r="D349" s="150"/>
      <c r="E349" s="150"/>
      <c r="F349" s="150"/>
      <c r="G349" s="150"/>
      <c r="H349" s="150"/>
      <c r="I349" s="150"/>
      <c r="J349" s="150"/>
      <c r="K349" s="150"/>
      <c r="L349" s="151"/>
      <c r="M349" s="150"/>
      <c r="N349" s="166"/>
    </row>
    <row r="350" spans="2:14" ht="13.5" thickBot="1">
      <c r="B350" s="165"/>
      <c r="C350" s="150" t="s">
        <v>8</v>
      </c>
      <c r="D350" s="150"/>
      <c r="E350" s="150"/>
      <c r="F350" s="150"/>
      <c r="G350" s="150"/>
      <c r="H350" s="150"/>
      <c r="I350" s="150"/>
      <c r="J350" s="150"/>
      <c r="K350" s="150"/>
      <c r="L350" s="151"/>
      <c r="M350" s="150"/>
      <c r="N350" s="166"/>
    </row>
    <row r="351" spans="2:14" ht="13.5" thickBot="1">
      <c r="B351" s="165"/>
      <c r="C351" s="150" t="s">
        <v>9</v>
      </c>
      <c r="D351" s="372" t="str">
        <f>'7th'!B30</f>
        <v xml:space="preserve">Wissinger, Shirsten </v>
      </c>
      <c r="E351" s="372"/>
      <c r="F351" s="372"/>
      <c r="G351" s="372"/>
      <c r="H351" s="372"/>
      <c r="I351" s="372"/>
      <c r="J351" s="150" t="s">
        <v>10</v>
      </c>
      <c r="K351" s="150"/>
      <c r="L351" s="152">
        <f>'7th'!P30</f>
        <v>10300</v>
      </c>
      <c r="M351" s="150"/>
      <c r="N351" s="166"/>
    </row>
    <row r="352" spans="2:14">
      <c r="B352" s="165"/>
      <c r="C352" s="150"/>
      <c r="D352" s="150"/>
      <c r="E352" s="150"/>
      <c r="F352" s="150"/>
      <c r="G352" s="150"/>
      <c r="H352" s="150"/>
      <c r="I352" s="150"/>
      <c r="J352" s="150"/>
      <c r="K352" s="150"/>
      <c r="L352" s="151"/>
      <c r="M352" s="150"/>
      <c r="N352" s="166"/>
    </row>
    <row r="353" spans="2:14">
      <c r="B353" s="167"/>
      <c r="C353" s="153"/>
      <c r="D353" s="372" t="s">
        <v>63</v>
      </c>
      <c r="E353" s="372"/>
      <c r="F353" s="372"/>
      <c r="G353" s="372"/>
      <c r="H353" s="372"/>
      <c r="I353" s="372"/>
      <c r="J353" s="372"/>
      <c r="K353" s="150"/>
      <c r="L353" s="151" t="s">
        <v>11</v>
      </c>
      <c r="M353" s="150"/>
      <c r="N353" s="166"/>
    </row>
    <row r="354" spans="2:14" ht="7.5" customHeight="1">
      <c r="B354" s="165"/>
      <c r="C354" s="150"/>
      <c r="D354" s="150"/>
      <c r="E354" s="150"/>
      <c r="F354" s="150"/>
      <c r="G354" s="150"/>
      <c r="H354" s="150"/>
      <c r="I354" s="150"/>
      <c r="J354" s="150"/>
      <c r="K354" s="150"/>
      <c r="L354" s="151"/>
      <c r="M354" s="150"/>
      <c r="N354" s="166"/>
    </row>
    <row r="355" spans="2:14">
      <c r="B355" s="165"/>
      <c r="C355" s="160" t="s">
        <v>12</v>
      </c>
      <c r="D355" s="150"/>
      <c r="E355" s="150"/>
      <c r="F355" s="150"/>
      <c r="G355" s="150"/>
      <c r="H355" s="150"/>
      <c r="I355" s="150"/>
      <c r="J355" s="150"/>
      <c r="K355" s="150"/>
      <c r="L355" s="151"/>
      <c r="M355" s="150"/>
      <c r="N355" s="166"/>
    </row>
    <row r="356" spans="2:14">
      <c r="B356" s="165"/>
      <c r="C356" s="160" t="s">
        <v>13</v>
      </c>
      <c r="D356" s="150"/>
      <c r="E356" s="150"/>
      <c r="F356" s="150"/>
      <c r="G356" s="150"/>
      <c r="H356" s="150"/>
      <c r="I356" s="150"/>
      <c r="J356" s="150"/>
      <c r="K356" s="150"/>
      <c r="L356" s="151"/>
      <c r="M356" s="150"/>
      <c r="N356" s="166"/>
    </row>
    <row r="357" spans="2:14">
      <c r="B357" s="165"/>
      <c r="C357" s="160" t="s">
        <v>14</v>
      </c>
      <c r="D357" s="150"/>
      <c r="E357" s="150"/>
      <c r="F357" s="150"/>
      <c r="G357" s="374" t="s">
        <v>16</v>
      </c>
      <c r="H357" s="374"/>
      <c r="I357" s="374"/>
      <c r="J357" s="374"/>
      <c r="K357" s="374"/>
      <c r="L357" s="374"/>
      <c r="M357" s="150"/>
      <c r="N357" s="166"/>
    </row>
    <row r="358" spans="2:14">
      <c r="B358" s="165"/>
      <c r="C358" s="150"/>
      <c r="D358" s="150"/>
      <c r="E358" s="150"/>
      <c r="F358" s="150"/>
      <c r="G358" s="374"/>
      <c r="H358" s="374"/>
      <c r="I358" s="374"/>
      <c r="J358" s="374"/>
      <c r="K358" s="374"/>
      <c r="L358" s="374"/>
      <c r="M358" s="150"/>
      <c r="N358" s="166"/>
    </row>
    <row r="359" spans="2:14" ht="15" customHeight="1">
      <c r="B359" s="165"/>
      <c r="C359" s="150" t="s">
        <v>15</v>
      </c>
      <c r="D359" s="372"/>
      <c r="E359" s="372"/>
      <c r="F359" s="150"/>
      <c r="G359" s="375"/>
      <c r="H359" s="375"/>
      <c r="I359" s="375"/>
      <c r="J359" s="375"/>
      <c r="K359" s="375"/>
      <c r="L359" s="375"/>
      <c r="M359" s="150"/>
      <c r="N359" s="166"/>
    </row>
    <row r="360" spans="2:14" ht="13.5" thickBot="1">
      <c r="B360" s="168"/>
      <c r="C360" s="169"/>
      <c r="D360" s="169"/>
      <c r="E360" s="169"/>
      <c r="F360" s="169"/>
      <c r="G360" s="169"/>
      <c r="H360" s="169"/>
      <c r="I360" s="169"/>
      <c r="J360" s="169"/>
      <c r="K360" s="169"/>
      <c r="L360" s="170"/>
      <c r="M360" s="169"/>
      <c r="N360" s="171"/>
    </row>
    <row r="361" spans="2:14" ht="13.5" thickBot="1"/>
    <row r="362" spans="2:14">
      <c r="B362" s="161"/>
      <c r="C362" s="175" t="s">
        <v>28</v>
      </c>
      <c r="D362" s="162"/>
      <c r="E362" s="162"/>
      <c r="F362" s="162"/>
      <c r="G362" s="162"/>
      <c r="H362" s="162"/>
      <c r="I362" s="162"/>
      <c r="J362" s="162"/>
      <c r="K362" s="162"/>
      <c r="L362" s="163">
        <v>124</v>
      </c>
      <c r="M362" s="162"/>
      <c r="N362" s="164"/>
    </row>
    <row r="363" spans="2:14">
      <c r="B363" s="165"/>
      <c r="C363" s="159" t="s">
        <v>27</v>
      </c>
      <c r="D363" s="150"/>
      <c r="E363" s="150"/>
      <c r="F363" s="150"/>
      <c r="G363" s="172" t="s">
        <v>29</v>
      </c>
      <c r="H363" s="371">
        <f ca="1">TODAY()</f>
        <v>40814</v>
      </c>
      <c r="I363" s="371"/>
      <c r="J363" s="371"/>
      <c r="K363" s="150"/>
      <c r="L363" s="151"/>
      <c r="M363" s="150"/>
      <c r="N363" s="166"/>
    </row>
    <row r="364" spans="2:14" ht="7.5" customHeight="1">
      <c r="B364" s="165"/>
      <c r="C364" s="150"/>
      <c r="D364" s="150"/>
      <c r="E364" s="150"/>
      <c r="F364" s="150"/>
      <c r="G364" s="150"/>
      <c r="H364" s="150"/>
      <c r="I364" s="150"/>
      <c r="J364" s="150"/>
      <c r="K364" s="150"/>
      <c r="L364" s="151"/>
      <c r="M364" s="150"/>
      <c r="N364" s="166"/>
    </row>
    <row r="365" spans="2:14" ht="13.5" thickBot="1">
      <c r="B365" s="165"/>
      <c r="C365" s="150" t="s">
        <v>8</v>
      </c>
      <c r="D365" s="150"/>
      <c r="E365" s="150"/>
      <c r="F365" s="150"/>
      <c r="G365" s="150"/>
      <c r="H365" s="150"/>
      <c r="I365" s="150"/>
      <c r="J365" s="150"/>
      <c r="K365" s="150"/>
      <c r="L365" s="151"/>
      <c r="M365" s="150"/>
      <c r="N365" s="166"/>
    </row>
    <row r="366" spans="2:14" ht="13.5" thickBot="1">
      <c r="B366" s="165"/>
      <c r="C366" s="150" t="s">
        <v>9</v>
      </c>
      <c r="D366" s="372" t="str">
        <f>'7th'!B31</f>
        <v>Casady, Dylan</v>
      </c>
      <c r="E366" s="372"/>
      <c r="F366" s="372"/>
      <c r="G366" s="372"/>
      <c r="H366" s="372"/>
      <c r="I366" s="372"/>
      <c r="J366" s="150" t="s">
        <v>10</v>
      </c>
      <c r="K366" s="150"/>
      <c r="L366" s="152">
        <f>'7th'!P31</f>
        <v>10300</v>
      </c>
      <c r="M366" s="150"/>
      <c r="N366" s="166"/>
    </row>
    <row r="367" spans="2:14">
      <c r="B367" s="165"/>
      <c r="C367" s="150"/>
      <c r="D367" s="150"/>
      <c r="E367" s="150"/>
      <c r="F367" s="150"/>
      <c r="G367" s="150"/>
      <c r="H367" s="150"/>
      <c r="I367" s="150"/>
      <c r="J367" s="150"/>
      <c r="K367" s="150"/>
      <c r="L367" s="151"/>
      <c r="M367" s="150"/>
      <c r="N367" s="166"/>
    </row>
    <row r="368" spans="2:14">
      <c r="B368" s="167"/>
      <c r="C368" s="153"/>
      <c r="D368" s="372" t="s">
        <v>63</v>
      </c>
      <c r="E368" s="372"/>
      <c r="F368" s="372"/>
      <c r="G368" s="372"/>
      <c r="H368" s="372"/>
      <c r="I368" s="372"/>
      <c r="J368" s="372"/>
      <c r="K368" s="150"/>
      <c r="L368" s="151" t="s">
        <v>11</v>
      </c>
      <c r="M368" s="150"/>
      <c r="N368" s="166"/>
    </row>
    <row r="369" spans="2:14" ht="9.75" customHeight="1">
      <c r="B369" s="165"/>
      <c r="C369" s="150"/>
      <c r="D369" s="150"/>
      <c r="E369" s="150"/>
      <c r="F369" s="150"/>
      <c r="G369" s="150"/>
      <c r="H369" s="150"/>
      <c r="I369" s="150"/>
      <c r="J369" s="150"/>
      <c r="K369" s="150"/>
      <c r="L369" s="151"/>
      <c r="M369" s="150"/>
      <c r="N369" s="166"/>
    </row>
    <row r="370" spans="2:14">
      <c r="B370" s="165"/>
      <c r="C370" s="160" t="s">
        <v>12</v>
      </c>
      <c r="D370" s="150"/>
      <c r="E370" s="150"/>
      <c r="F370" s="150"/>
      <c r="G370" s="150"/>
      <c r="H370" s="150"/>
      <c r="I370" s="150"/>
      <c r="J370" s="150"/>
      <c r="K370" s="150"/>
      <c r="L370" s="151"/>
      <c r="M370" s="150"/>
      <c r="N370" s="166"/>
    </row>
    <row r="371" spans="2:14">
      <c r="B371" s="165"/>
      <c r="C371" s="160" t="s">
        <v>13</v>
      </c>
      <c r="D371" s="150"/>
      <c r="E371" s="150"/>
      <c r="F371" s="150"/>
      <c r="G371" s="150"/>
      <c r="H371" s="150"/>
      <c r="I371" s="150"/>
      <c r="J371" s="150"/>
      <c r="K371" s="150"/>
      <c r="L371" s="151"/>
      <c r="M371" s="150"/>
      <c r="N371" s="166"/>
    </row>
    <row r="372" spans="2:14">
      <c r="B372" s="165"/>
      <c r="C372" s="160" t="s">
        <v>14</v>
      </c>
      <c r="D372" s="150"/>
      <c r="E372" s="150"/>
      <c r="F372" s="150"/>
      <c r="G372" s="374" t="s">
        <v>16</v>
      </c>
      <c r="H372" s="374"/>
      <c r="I372" s="374"/>
      <c r="J372" s="374"/>
      <c r="K372" s="374"/>
      <c r="L372" s="374"/>
      <c r="M372" s="150"/>
      <c r="N372" s="166"/>
    </row>
    <row r="373" spans="2:14" ht="9.75" customHeight="1">
      <c r="B373" s="165"/>
      <c r="C373" s="150"/>
      <c r="D373" s="150"/>
      <c r="E373" s="150"/>
      <c r="F373" s="150"/>
      <c r="G373" s="374"/>
      <c r="H373" s="374"/>
      <c r="I373" s="374"/>
      <c r="J373" s="374"/>
      <c r="K373" s="374"/>
      <c r="L373" s="374"/>
      <c r="M373" s="150"/>
      <c r="N373" s="166"/>
    </row>
    <row r="374" spans="2:14" ht="15" customHeight="1">
      <c r="B374" s="165"/>
      <c r="C374" s="150" t="s">
        <v>15</v>
      </c>
      <c r="D374" s="372"/>
      <c r="E374" s="372"/>
      <c r="F374" s="150"/>
      <c r="G374" s="375"/>
      <c r="H374" s="375"/>
      <c r="I374" s="375"/>
      <c r="J374" s="375"/>
      <c r="K374" s="375"/>
      <c r="L374" s="375"/>
      <c r="M374" s="150"/>
      <c r="N374" s="166"/>
    </row>
    <row r="375" spans="2:14" ht="18.75" customHeight="1" thickBot="1">
      <c r="B375" s="168"/>
      <c r="C375" s="169"/>
      <c r="D375" s="169"/>
      <c r="E375" s="169"/>
      <c r="F375" s="169"/>
      <c r="G375" s="169"/>
      <c r="H375" s="169"/>
      <c r="I375" s="169"/>
      <c r="J375" s="169"/>
      <c r="K375" s="169"/>
      <c r="L375" s="170"/>
      <c r="M375" s="169"/>
      <c r="N375" s="171"/>
    </row>
    <row r="376" spans="2:14" ht="5.25" customHeight="1">
      <c r="B376" s="161"/>
      <c r="C376" s="162"/>
      <c r="D376" s="162"/>
      <c r="E376" s="162"/>
      <c r="F376" s="162"/>
      <c r="G376" s="162"/>
      <c r="H376" s="162"/>
      <c r="I376" s="162"/>
      <c r="J376" s="162"/>
      <c r="K376" s="162"/>
      <c r="L376" s="163"/>
      <c r="M376" s="162"/>
      <c r="N376" s="164"/>
    </row>
    <row r="377" spans="2:14">
      <c r="B377" s="165"/>
      <c r="C377" s="159" t="s">
        <v>28</v>
      </c>
      <c r="D377" s="150"/>
      <c r="E377" s="150"/>
      <c r="F377" s="150"/>
      <c r="G377" s="150"/>
      <c r="H377" s="150"/>
      <c r="I377" s="150"/>
      <c r="J377" s="150"/>
      <c r="K377" s="150"/>
      <c r="L377" s="151">
        <v>125</v>
      </c>
      <c r="M377" s="150"/>
      <c r="N377" s="166"/>
    </row>
    <row r="378" spans="2:14">
      <c r="B378" s="165"/>
      <c r="C378" s="159" t="s">
        <v>27</v>
      </c>
      <c r="D378" s="150"/>
      <c r="E378" s="150"/>
      <c r="F378" s="150"/>
      <c r="G378" s="172" t="s">
        <v>29</v>
      </c>
      <c r="H378" s="371">
        <f ca="1">TODAY()</f>
        <v>40814</v>
      </c>
      <c r="I378" s="371"/>
      <c r="J378" s="371"/>
      <c r="K378" s="150"/>
      <c r="L378" s="151"/>
      <c r="M378" s="150"/>
      <c r="N378" s="166"/>
    </row>
    <row r="379" spans="2:14">
      <c r="B379" s="165"/>
      <c r="C379" s="150"/>
      <c r="D379" s="150"/>
      <c r="E379" s="150"/>
      <c r="F379" s="150"/>
      <c r="G379" s="150"/>
      <c r="H379" s="150"/>
      <c r="I379" s="150"/>
      <c r="J379" s="150"/>
      <c r="K379" s="150"/>
      <c r="L379" s="151"/>
      <c r="M379" s="150"/>
      <c r="N379" s="166"/>
    </row>
    <row r="380" spans="2:14" ht="13.5" thickBot="1">
      <c r="B380" s="165"/>
      <c r="C380" s="150" t="s">
        <v>8</v>
      </c>
      <c r="D380" s="150"/>
      <c r="E380" s="150"/>
      <c r="F380" s="150"/>
      <c r="G380" s="150"/>
      <c r="H380" s="150"/>
      <c r="I380" s="150"/>
      <c r="J380" s="150"/>
      <c r="K380" s="150"/>
      <c r="L380" s="151"/>
      <c r="M380" s="150"/>
      <c r="N380" s="166"/>
    </row>
    <row r="381" spans="2:14" ht="13.5" thickBot="1">
      <c r="B381" s="165"/>
      <c r="C381" s="150" t="s">
        <v>9</v>
      </c>
      <c r="D381" s="372" t="str">
        <f>'7th'!B32</f>
        <v>Zundel, Karlee</v>
      </c>
      <c r="E381" s="372"/>
      <c r="F381" s="372"/>
      <c r="G381" s="372"/>
      <c r="H381" s="372"/>
      <c r="I381" s="372"/>
      <c r="J381" s="150" t="s">
        <v>10</v>
      </c>
      <c r="K381" s="150"/>
      <c r="L381" s="152">
        <f>'7th'!P32</f>
        <v>10300</v>
      </c>
      <c r="M381" s="150"/>
      <c r="N381" s="166"/>
    </row>
    <row r="382" spans="2:14">
      <c r="B382" s="165"/>
      <c r="C382" s="150"/>
      <c r="D382" s="150"/>
      <c r="E382" s="150"/>
      <c r="F382" s="150"/>
      <c r="G382" s="150"/>
      <c r="H382" s="150"/>
      <c r="I382" s="150"/>
      <c r="J382" s="150"/>
      <c r="K382" s="150"/>
      <c r="L382" s="151"/>
      <c r="M382" s="150"/>
      <c r="N382" s="166"/>
    </row>
    <row r="383" spans="2:14">
      <c r="B383" s="167"/>
      <c r="C383" s="153"/>
      <c r="D383" s="372" t="s">
        <v>63</v>
      </c>
      <c r="E383" s="372"/>
      <c r="F383" s="372"/>
      <c r="G383" s="372"/>
      <c r="H383" s="372"/>
      <c r="I383" s="372"/>
      <c r="J383" s="372"/>
      <c r="K383" s="150"/>
      <c r="L383" s="151" t="s">
        <v>11</v>
      </c>
      <c r="M383" s="150"/>
      <c r="N383" s="166"/>
    </row>
    <row r="384" spans="2:14">
      <c r="B384" s="165"/>
      <c r="C384" s="150"/>
      <c r="D384" s="150"/>
      <c r="E384" s="150"/>
      <c r="F384" s="150"/>
      <c r="G384" s="150"/>
      <c r="H384" s="150"/>
      <c r="I384" s="150"/>
      <c r="J384" s="150"/>
      <c r="K384" s="150"/>
      <c r="L384" s="151"/>
      <c r="M384" s="150"/>
      <c r="N384" s="166"/>
    </row>
    <row r="385" spans="2:14">
      <c r="B385" s="165"/>
      <c r="C385" s="160" t="s">
        <v>12</v>
      </c>
      <c r="D385" s="150"/>
      <c r="E385" s="150"/>
      <c r="F385" s="150"/>
      <c r="G385" s="150"/>
      <c r="H385" s="150"/>
      <c r="I385" s="150"/>
      <c r="J385" s="150"/>
      <c r="K385" s="150"/>
      <c r="L385" s="151"/>
      <c r="M385" s="150"/>
      <c r="N385" s="166"/>
    </row>
    <row r="386" spans="2:14">
      <c r="B386" s="165"/>
      <c r="C386" s="160" t="s">
        <v>13</v>
      </c>
      <c r="D386" s="150"/>
      <c r="E386" s="150"/>
      <c r="F386" s="150"/>
      <c r="G386" s="150"/>
      <c r="H386" s="150"/>
      <c r="I386" s="150"/>
      <c r="J386" s="150"/>
      <c r="K386" s="150"/>
      <c r="L386" s="151"/>
      <c r="M386" s="150"/>
      <c r="N386" s="166"/>
    </row>
    <row r="387" spans="2:14">
      <c r="B387" s="165"/>
      <c r="C387" s="160" t="s">
        <v>14</v>
      </c>
      <c r="D387" s="150"/>
      <c r="E387" s="150"/>
      <c r="F387" s="150"/>
      <c r="G387" s="374" t="s">
        <v>16</v>
      </c>
      <c r="H387" s="374"/>
      <c r="I387" s="374"/>
      <c r="J387" s="374"/>
      <c r="K387" s="374"/>
      <c r="L387" s="374"/>
      <c r="M387" s="150"/>
      <c r="N387" s="166"/>
    </row>
    <row r="388" spans="2:14">
      <c r="B388" s="165"/>
      <c r="C388" s="150"/>
      <c r="D388" s="150"/>
      <c r="E388" s="150"/>
      <c r="F388" s="150"/>
      <c r="G388" s="374"/>
      <c r="H388" s="374"/>
      <c r="I388" s="374"/>
      <c r="J388" s="374"/>
      <c r="K388" s="374"/>
      <c r="L388" s="374"/>
      <c r="M388" s="150"/>
      <c r="N388" s="166"/>
    </row>
    <row r="389" spans="2:14" ht="15" customHeight="1">
      <c r="B389" s="165"/>
      <c r="C389" s="150" t="s">
        <v>15</v>
      </c>
      <c r="D389" s="372"/>
      <c r="E389" s="372"/>
      <c r="F389" s="150"/>
      <c r="G389" s="375"/>
      <c r="H389" s="375"/>
      <c r="I389" s="375"/>
      <c r="J389" s="375"/>
      <c r="K389" s="375"/>
      <c r="L389" s="375"/>
      <c r="M389" s="150"/>
      <c r="N389" s="166"/>
    </row>
    <row r="390" spans="2:14" ht="13.5" thickBot="1">
      <c r="B390" s="168"/>
      <c r="C390" s="169"/>
      <c r="D390" s="169"/>
      <c r="E390" s="169"/>
      <c r="F390" s="169"/>
      <c r="G390" s="169"/>
      <c r="H390" s="169"/>
      <c r="I390" s="169"/>
      <c r="J390" s="169"/>
      <c r="K390" s="169"/>
      <c r="L390" s="170"/>
      <c r="M390" s="169"/>
      <c r="N390" s="171"/>
    </row>
    <row r="391" spans="2:14" ht="5.25" customHeight="1" thickBot="1"/>
    <row r="392" spans="2:14" ht="6.75" customHeight="1">
      <c r="B392" s="161"/>
      <c r="C392" s="162"/>
      <c r="D392" s="162"/>
      <c r="E392" s="162"/>
      <c r="F392" s="162"/>
      <c r="G392" s="162"/>
      <c r="H392" s="162"/>
      <c r="I392" s="162"/>
      <c r="J392" s="162"/>
      <c r="K392" s="162"/>
      <c r="L392" s="163"/>
      <c r="M392" s="162"/>
      <c r="N392" s="164"/>
    </row>
    <row r="393" spans="2:14">
      <c r="B393" s="165"/>
      <c r="C393" s="159" t="s">
        <v>28</v>
      </c>
      <c r="D393" s="150"/>
      <c r="E393" s="150"/>
      <c r="F393" s="150"/>
      <c r="G393" s="150"/>
      <c r="H393" s="150"/>
      <c r="I393" s="150"/>
      <c r="J393" s="150"/>
      <c r="K393" s="150"/>
      <c r="L393" s="151">
        <v>126</v>
      </c>
      <c r="M393" s="150"/>
      <c r="N393" s="166"/>
    </row>
    <row r="394" spans="2:14">
      <c r="B394" s="165"/>
      <c r="C394" s="159" t="s">
        <v>27</v>
      </c>
      <c r="D394" s="150"/>
      <c r="E394" s="150"/>
      <c r="F394" s="150"/>
      <c r="G394" s="172" t="s">
        <v>29</v>
      </c>
      <c r="H394" s="371">
        <f ca="1">TODAY()</f>
        <v>40814</v>
      </c>
      <c r="I394" s="371"/>
      <c r="J394" s="371"/>
      <c r="K394" s="150"/>
      <c r="L394" s="151"/>
      <c r="M394" s="150"/>
      <c r="N394" s="166"/>
    </row>
    <row r="395" spans="2:14" ht="6" customHeight="1">
      <c r="B395" s="165"/>
      <c r="C395" s="150"/>
      <c r="D395" s="150"/>
      <c r="E395" s="150"/>
      <c r="F395" s="150"/>
      <c r="G395" s="150"/>
      <c r="H395" s="150"/>
      <c r="I395" s="150"/>
      <c r="J395" s="150"/>
      <c r="K395" s="150"/>
      <c r="L395" s="151"/>
      <c r="M395" s="150"/>
      <c r="N395" s="166"/>
    </row>
    <row r="396" spans="2:14" ht="13.5" thickBot="1">
      <c r="B396" s="165"/>
      <c r="C396" s="150" t="s">
        <v>8</v>
      </c>
      <c r="D396" s="150"/>
      <c r="E396" s="150"/>
      <c r="F396" s="150"/>
      <c r="G396" s="150"/>
      <c r="H396" s="150"/>
      <c r="I396" s="150"/>
      <c r="J396" s="150"/>
      <c r="K396" s="150"/>
      <c r="L396" s="151"/>
      <c r="M396" s="150"/>
      <c r="N396" s="166"/>
    </row>
    <row r="397" spans="2:14" ht="13.5" thickBot="1">
      <c r="B397" s="165"/>
      <c r="C397" s="150" t="s">
        <v>9</v>
      </c>
      <c r="D397" s="372" t="str">
        <f>'7th'!B34</f>
        <v>Sutton, Jacob</v>
      </c>
      <c r="E397" s="372"/>
      <c r="F397" s="372"/>
      <c r="G397" s="372"/>
      <c r="H397" s="372"/>
      <c r="I397" s="372"/>
      <c r="J397" s="150" t="s">
        <v>10</v>
      </c>
      <c r="K397" s="150"/>
      <c r="L397" s="152">
        <f>'7th'!P34</f>
        <v>13700</v>
      </c>
      <c r="M397" s="150"/>
      <c r="N397" s="166"/>
    </row>
    <row r="398" spans="2:14">
      <c r="B398" s="165"/>
      <c r="C398" s="150"/>
      <c r="D398" s="150"/>
      <c r="E398" s="150"/>
      <c r="F398" s="150"/>
      <c r="G398" s="150"/>
      <c r="H398" s="150"/>
      <c r="I398" s="150"/>
      <c r="J398" s="150"/>
      <c r="K398" s="150"/>
      <c r="L398" s="151"/>
      <c r="M398" s="150"/>
      <c r="N398" s="166"/>
    </row>
    <row r="399" spans="2:14">
      <c r="B399" s="167"/>
      <c r="C399" s="153"/>
      <c r="D399" s="372" t="s">
        <v>225</v>
      </c>
      <c r="E399" s="372"/>
      <c r="F399" s="372"/>
      <c r="G399" s="372"/>
      <c r="H399" s="372"/>
      <c r="I399" s="372"/>
      <c r="J399" s="372"/>
      <c r="K399" s="150"/>
      <c r="L399" s="151" t="s">
        <v>11</v>
      </c>
      <c r="M399" s="150"/>
      <c r="N399" s="166"/>
    </row>
    <row r="400" spans="2:14">
      <c r="B400" s="165"/>
      <c r="C400" s="150"/>
      <c r="D400" s="150"/>
      <c r="E400" s="150"/>
      <c r="F400" s="150"/>
      <c r="G400" s="150"/>
      <c r="H400" s="150"/>
      <c r="I400" s="150"/>
      <c r="J400" s="150"/>
      <c r="K400" s="150"/>
      <c r="L400" s="151"/>
      <c r="M400" s="150"/>
      <c r="N400" s="166"/>
    </row>
    <row r="401" spans="2:14">
      <c r="B401" s="165"/>
      <c r="C401" s="160" t="s">
        <v>12</v>
      </c>
      <c r="D401" s="150"/>
      <c r="E401" s="150"/>
      <c r="F401" s="150"/>
      <c r="G401" s="150"/>
      <c r="H401" s="150"/>
      <c r="I401" s="150"/>
      <c r="J401" s="150"/>
      <c r="K401" s="150"/>
      <c r="L401" s="151"/>
      <c r="M401" s="150"/>
      <c r="N401" s="166"/>
    </row>
    <row r="402" spans="2:14">
      <c r="B402" s="165"/>
      <c r="C402" s="160" t="s">
        <v>13</v>
      </c>
      <c r="D402" s="150"/>
      <c r="E402" s="150"/>
      <c r="F402" s="150"/>
      <c r="G402" s="150"/>
      <c r="H402" s="150"/>
      <c r="I402" s="150"/>
      <c r="J402" s="150"/>
      <c r="K402" s="150"/>
      <c r="L402" s="151"/>
      <c r="M402" s="150"/>
      <c r="N402" s="166"/>
    </row>
    <row r="403" spans="2:14">
      <c r="B403" s="165"/>
      <c r="C403" s="160" t="s">
        <v>14</v>
      </c>
      <c r="D403" s="150"/>
      <c r="E403" s="150"/>
      <c r="F403" s="150"/>
      <c r="G403" s="374" t="s">
        <v>16</v>
      </c>
      <c r="H403" s="374"/>
      <c r="I403" s="374"/>
      <c r="J403" s="374"/>
      <c r="K403" s="374"/>
      <c r="L403" s="374"/>
      <c r="M403" s="150"/>
      <c r="N403" s="166"/>
    </row>
    <row r="404" spans="2:14" ht="7.5" customHeight="1">
      <c r="B404" s="165"/>
      <c r="C404" s="150"/>
      <c r="D404" s="150"/>
      <c r="E404" s="150"/>
      <c r="F404" s="150"/>
      <c r="G404" s="374"/>
      <c r="H404" s="374"/>
      <c r="I404" s="374"/>
      <c r="J404" s="374"/>
      <c r="K404" s="374"/>
      <c r="L404" s="374"/>
      <c r="M404" s="150"/>
      <c r="N404" s="166"/>
    </row>
    <row r="405" spans="2:14" ht="15" customHeight="1">
      <c r="B405" s="165"/>
      <c r="C405" s="150" t="s">
        <v>15</v>
      </c>
      <c r="D405" s="372"/>
      <c r="E405" s="372"/>
      <c r="F405" s="150"/>
      <c r="G405" s="375"/>
      <c r="H405" s="375"/>
      <c r="I405" s="375"/>
      <c r="J405" s="375"/>
      <c r="K405" s="375"/>
      <c r="L405" s="375"/>
      <c r="M405" s="150"/>
      <c r="N405" s="166"/>
    </row>
    <row r="406" spans="2:14" ht="13.5" thickBot="1">
      <c r="B406" s="168"/>
      <c r="C406" s="169"/>
      <c r="D406" s="169"/>
      <c r="E406" s="169"/>
      <c r="F406" s="169"/>
      <c r="G406" s="169"/>
      <c r="H406" s="169"/>
      <c r="I406" s="169"/>
      <c r="J406" s="169"/>
      <c r="K406" s="169"/>
      <c r="L406" s="170"/>
      <c r="M406" s="169"/>
      <c r="N406" s="171"/>
    </row>
    <row r="407" spans="2:14" ht="6" customHeight="1" thickBot="1"/>
    <row r="408" spans="2:14" ht="4.5" customHeight="1">
      <c r="B408" s="161"/>
      <c r="C408" s="162"/>
      <c r="D408" s="162"/>
      <c r="E408" s="162"/>
      <c r="F408" s="162"/>
      <c r="G408" s="162"/>
      <c r="H408" s="162"/>
      <c r="I408" s="162"/>
      <c r="J408" s="162"/>
      <c r="K408" s="162"/>
      <c r="L408" s="163"/>
      <c r="M408" s="162"/>
      <c r="N408" s="164"/>
    </row>
    <row r="409" spans="2:14">
      <c r="B409" s="165"/>
      <c r="C409" s="159" t="s">
        <v>28</v>
      </c>
      <c r="D409" s="150"/>
      <c r="E409" s="150"/>
      <c r="F409" s="150"/>
      <c r="G409" s="150"/>
      <c r="H409" s="150"/>
      <c r="I409" s="150"/>
      <c r="J409" s="150"/>
      <c r="K409" s="150"/>
      <c r="L409" s="151">
        <v>127</v>
      </c>
      <c r="M409" s="150"/>
      <c r="N409" s="166"/>
    </row>
    <row r="410" spans="2:14">
      <c r="B410" s="165"/>
      <c r="C410" s="159" t="s">
        <v>27</v>
      </c>
      <c r="D410" s="150"/>
      <c r="E410" s="150"/>
      <c r="F410" s="150"/>
      <c r="G410" s="172" t="s">
        <v>29</v>
      </c>
      <c r="H410" s="371">
        <f ca="1">TODAY()</f>
        <v>40814</v>
      </c>
      <c r="I410" s="371"/>
      <c r="J410" s="371"/>
      <c r="K410" s="150"/>
      <c r="L410" s="151"/>
      <c r="M410" s="150"/>
      <c r="N410" s="166"/>
    </row>
    <row r="411" spans="2:14">
      <c r="B411" s="165"/>
      <c r="C411" s="150"/>
      <c r="D411" s="150"/>
      <c r="E411" s="150"/>
      <c r="F411" s="150"/>
      <c r="G411" s="150"/>
      <c r="H411" s="150"/>
      <c r="I411" s="150"/>
      <c r="J411" s="150"/>
      <c r="K411" s="150"/>
      <c r="L411" s="151"/>
      <c r="M411" s="150"/>
      <c r="N411" s="166"/>
    </row>
    <row r="412" spans="2:14" ht="13.5" thickBot="1">
      <c r="B412" s="165"/>
      <c r="C412" s="150" t="s">
        <v>8</v>
      </c>
      <c r="D412" s="150"/>
      <c r="E412" s="150"/>
      <c r="F412" s="150"/>
      <c r="G412" s="150"/>
      <c r="H412" s="150"/>
      <c r="I412" s="150"/>
      <c r="J412" s="150"/>
      <c r="K412" s="150"/>
      <c r="L412" s="151"/>
      <c r="M412" s="150"/>
      <c r="N412" s="166"/>
    </row>
    <row r="413" spans="2:14" ht="13.5" thickBot="1">
      <c r="B413" s="165"/>
      <c r="C413" s="150" t="s">
        <v>9</v>
      </c>
      <c r="D413" s="372" t="str">
        <f>'7th'!B35</f>
        <v>Mudrow, Alana</v>
      </c>
      <c r="E413" s="372"/>
      <c r="F413" s="372"/>
      <c r="G413" s="372"/>
      <c r="H413" s="372"/>
      <c r="I413" s="372"/>
      <c r="J413" s="150" t="s">
        <v>10</v>
      </c>
      <c r="K413" s="150"/>
      <c r="L413" s="152">
        <f>'7th'!P35</f>
        <v>13700</v>
      </c>
      <c r="M413" s="150"/>
      <c r="N413" s="166"/>
    </row>
    <row r="414" spans="2:14">
      <c r="B414" s="165"/>
      <c r="C414" s="150"/>
      <c r="D414" s="150"/>
      <c r="E414" s="150"/>
      <c r="F414" s="150"/>
      <c r="G414" s="150"/>
      <c r="H414" s="150"/>
      <c r="I414" s="150"/>
      <c r="J414" s="150"/>
      <c r="K414" s="150"/>
      <c r="L414" s="151"/>
      <c r="M414" s="150"/>
      <c r="N414" s="166"/>
    </row>
    <row r="415" spans="2:14">
      <c r="B415" s="167"/>
      <c r="C415" s="153"/>
      <c r="D415" s="372" t="s">
        <v>225</v>
      </c>
      <c r="E415" s="372"/>
      <c r="F415" s="372"/>
      <c r="G415" s="372"/>
      <c r="H415" s="372"/>
      <c r="I415" s="372"/>
      <c r="J415" s="372"/>
      <c r="K415" s="150"/>
      <c r="L415" s="151" t="s">
        <v>11</v>
      </c>
      <c r="M415" s="150"/>
      <c r="N415" s="166"/>
    </row>
    <row r="416" spans="2:14" ht="9" customHeight="1">
      <c r="B416" s="165"/>
      <c r="C416" s="150"/>
      <c r="D416" s="150"/>
      <c r="E416" s="150"/>
      <c r="F416" s="150"/>
      <c r="G416" s="150"/>
      <c r="H416" s="150"/>
      <c r="I416" s="150"/>
      <c r="J416" s="150"/>
      <c r="K416" s="150"/>
      <c r="L416" s="151"/>
      <c r="M416" s="150"/>
      <c r="N416" s="166"/>
    </row>
    <row r="417" spans="2:14">
      <c r="B417" s="165"/>
      <c r="C417" s="160" t="s">
        <v>12</v>
      </c>
      <c r="D417" s="150"/>
      <c r="E417" s="150"/>
      <c r="F417" s="150"/>
      <c r="G417" s="150"/>
      <c r="H417" s="150"/>
      <c r="I417" s="150"/>
      <c r="J417" s="150"/>
      <c r="K417" s="150"/>
      <c r="L417" s="151"/>
      <c r="M417" s="150"/>
      <c r="N417" s="166"/>
    </row>
    <row r="418" spans="2:14">
      <c r="B418" s="165"/>
      <c r="C418" s="160" t="s">
        <v>13</v>
      </c>
      <c r="D418" s="150"/>
      <c r="E418" s="150"/>
      <c r="F418" s="150"/>
      <c r="G418" s="150"/>
      <c r="H418" s="150"/>
      <c r="I418" s="150"/>
      <c r="J418" s="150"/>
      <c r="K418" s="150"/>
      <c r="L418" s="151"/>
      <c r="M418" s="150"/>
      <c r="N418" s="166"/>
    </row>
    <row r="419" spans="2:14">
      <c r="B419" s="165"/>
      <c r="C419" s="160" t="s">
        <v>14</v>
      </c>
      <c r="D419" s="150"/>
      <c r="E419" s="150"/>
      <c r="F419" s="150"/>
      <c r="G419" s="374" t="s">
        <v>16</v>
      </c>
      <c r="H419" s="374"/>
      <c r="I419" s="374"/>
      <c r="J419" s="374"/>
      <c r="K419" s="374"/>
      <c r="L419" s="374"/>
      <c r="M419" s="150"/>
      <c r="N419" s="166"/>
    </row>
    <row r="420" spans="2:14" ht="9" customHeight="1">
      <c r="B420" s="165"/>
      <c r="C420" s="150"/>
      <c r="D420" s="150"/>
      <c r="E420" s="150"/>
      <c r="F420" s="150"/>
      <c r="G420" s="374"/>
      <c r="H420" s="374"/>
      <c r="I420" s="374"/>
      <c r="J420" s="374"/>
      <c r="K420" s="374"/>
      <c r="L420" s="374"/>
      <c r="M420" s="150"/>
      <c r="N420" s="166"/>
    </row>
    <row r="421" spans="2:14" ht="15" customHeight="1">
      <c r="B421" s="165"/>
      <c r="C421" s="150" t="s">
        <v>15</v>
      </c>
      <c r="D421" s="372"/>
      <c r="E421" s="372"/>
      <c r="F421" s="150"/>
      <c r="G421" s="375"/>
      <c r="H421" s="375"/>
      <c r="I421" s="375"/>
      <c r="J421" s="375"/>
      <c r="K421" s="375"/>
      <c r="L421" s="375"/>
      <c r="M421" s="150"/>
      <c r="N421" s="166"/>
    </row>
    <row r="422" spans="2:14" ht="13.5" thickBot="1">
      <c r="B422" s="168"/>
      <c r="C422" s="169"/>
      <c r="D422" s="169"/>
      <c r="E422" s="169"/>
      <c r="F422" s="169"/>
      <c r="G422" s="169"/>
      <c r="H422" s="169"/>
      <c r="I422" s="169"/>
      <c r="J422" s="169"/>
      <c r="K422" s="169"/>
      <c r="L422" s="170"/>
      <c r="M422" s="169"/>
      <c r="N422" s="171"/>
    </row>
    <row r="423" spans="2:14" ht="5.25" customHeight="1" thickBot="1"/>
    <row r="424" spans="2:14" ht="5.25" customHeight="1">
      <c r="B424" s="161"/>
      <c r="C424" s="162"/>
      <c r="D424" s="162"/>
      <c r="E424" s="162"/>
      <c r="F424" s="162"/>
      <c r="G424" s="162"/>
      <c r="H424" s="162"/>
      <c r="I424" s="162"/>
      <c r="J424" s="162"/>
      <c r="K424" s="162"/>
      <c r="L424" s="163"/>
      <c r="M424" s="162"/>
      <c r="N424" s="164"/>
    </row>
    <row r="425" spans="2:14">
      <c r="B425" s="165"/>
      <c r="C425" s="159" t="s">
        <v>28</v>
      </c>
      <c r="D425" s="150"/>
      <c r="E425" s="150"/>
      <c r="F425" s="150"/>
      <c r="G425" s="150"/>
      <c r="H425" s="150"/>
      <c r="I425" s="150"/>
      <c r="J425" s="150"/>
      <c r="K425" s="150"/>
      <c r="L425" s="151">
        <v>128</v>
      </c>
      <c r="M425" s="150"/>
      <c r="N425" s="166"/>
    </row>
    <row r="426" spans="2:14">
      <c r="B426" s="165"/>
      <c r="C426" s="159" t="s">
        <v>27</v>
      </c>
      <c r="D426" s="150"/>
      <c r="E426" s="150"/>
      <c r="F426" s="150"/>
      <c r="G426" s="172" t="s">
        <v>29</v>
      </c>
      <c r="H426" s="371">
        <f ca="1">TODAY()</f>
        <v>40814</v>
      </c>
      <c r="I426" s="371"/>
      <c r="J426" s="371"/>
      <c r="K426" s="150"/>
      <c r="L426" s="151"/>
      <c r="M426" s="150"/>
      <c r="N426" s="166"/>
    </row>
    <row r="427" spans="2:14">
      <c r="B427" s="165"/>
      <c r="C427" s="150"/>
      <c r="D427" s="150"/>
      <c r="E427" s="150"/>
      <c r="F427" s="150"/>
      <c r="G427" s="150"/>
      <c r="H427" s="150"/>
      <c r="I427" s="150"/>
      <c r="J427" s="150"/>
      <c r="K427" s="150"/>
      <c r="L427" s="151"/>
      <c r="M427" s="150"/>
      <c r="N427" s="166"/>
    </row>
    <row r="428" spans="2:14" ht="13.5" thickBot="1">
      <c r="B428" s="165"/>
      <c r="C428" s="150" t="s">
        <v>8</v>
      </c>
      <c r="D428" s="150"/>
      <c r="E428" s="150"/>
      <c r="F428" s="150"/>
      <c r="G428" s="150"/>
      <c r="H428" s="150"/>
      <c r="I428" s="150"/>
      <c r="J428" s="150"/>
      <c r="K428" s="150"/>
      <c r="L428" s="151"/>
      <c r="M428" s="150"/>
      <c r="N428" s="166"/>
    </row>
    <row r="429" spans="2:14" ht="13.5" thickBot="1">
      <c r="B429" s="165"/>
      <c r="C429" s="150" t="s">
        <v>9</v>
      </c>
      <c r="D429" s="372" t="str">
        <f>'7th'!B36</f>
        <v>Perschon, Jocelyn</v>
      </c>
      <c r="E429" s="372"/>
      <c r="F429" s="372"/>
      <c r="G429" s="372"/>
      <c r="H429" s="372"/>
      <c r="I429" s="372"/>
      <c r="J429" s="150" t="s">
        <v>10</v>
      </c>
      <c r="K429" s="150"/>
      <c r="L429" s="152">
        <f>'7th'!P36</f>
        <v>13700</v>
      </c>
      <c r="M429" s="150"/>
      <c r="N429" s="166"/>
    </row>
    <row r="430" spans="2:14">
      <c r="B430" s="165"/>
      <c r="C430" s="150"/>
      <c r="D430" s="150"/>
      <c r="E430" s="150"/>
      <c r="F430" s="150"/>
      <c r="G430" s="150"/>
      <c r="H430" s="150"/>
      <c r="I430" s="150"/>
      <c r="J430" s="150"/>
      <c r="K430" s="150"/>
      <c r="L430" s="151"/>
      <c r="M430" s="150"/>
      <c r="N430" s="166"/>
    </row>
    <row r="431" spans="2:14" ht="12" customHeight="1">
      <c r="B431" s="167"/>
      <c r="C431" s="153"/>
      <c r="D431" s="372" t="s">
        <v>225</v>
      </c>
      <c r="E431" s="372"/>
      <c r="F431" s="372"/>
      <c r="G431" s="372"/>
      <c r="H431" s="372"/>
      <c r="I431" s="372"/>
      <c r="J431" s="372"/>
      <c r="K431" s="150"/>
      <c r="L431" s="151" t="s">
        <v>11</v>
      </c>
      <c r="M431" s="150"/>
      <c r="N431" s="166"/>
    </row>
    <row r="432" spans="2:14" ht="8.25" customHeight="1">
      <c r="B432" s="165"/>
      <c r="C432" s="150"/>
      <c r="D432" s="150"/>
      <c r="E432" s="150"/>
      <c r="F432" s="150"/>
      <c r="G432" s="150"/>
      <c r="H432" s="150"/>
      <c r="I432" s="150"/>
      <c r="J432" s="150"/>
      <c r="K432" s="150"/>
      <c r="L432" s="151"/>
      <c r="M432" s="150"/>
      <c r="N432" s="166"/>
    </row>
    <row r="433" spans="2:14">
      <c r="B433" s="165"/>
      <c r="C433" s="160" t="s">
        <v>12</v>
      </c>
      <c r="D433" s="150"/>
      <c r="E433" s="150"/>
      <c r="F433" s="150"/>
      <c r="G433" s="150"/>
      <c r="H433" s="150"/>
      <c r="I433" s="150"/>
      <c r="J433" s="150"/>
      <c r="K433" s="150"/>
      <c r="L433" s="151"/>
      <c r="M433" s="150"/>
      <c r="N433" s="166"/>
    </row>
    <row r="434" spans="2:14">
      <c r="B434" s="165"/>
      <c r="C434" s="160" t="s">
        <v>13</v>
      </c>
      <c r="D434" s="150"/>
      <c r="E434" s="150"/>
      <c r="F434" s="150"/>
      <c r="G434" s="150"/>
      <c r="H434" s="150"/>
      <c r="I434" s="150"/>
      <c r="J434" s="150"/>
      <c r="K434" s="150"/>
      <c r="L434" s="151"/>
      <c r="M434" s="150"/>
      <c r="N434" s="166"/>
    </row>
    <row r="435" spans="2:14">
      <c r="B435" s="165"/>
      <c r="C435" s="160" t="s">
        <v>14</v>
      </c>
      <c r="D435" s="150"/>
      <c r="E435" s="150"/>
      <c r="F435" s="150"/>
      <c r="G435" s="374" t="s">
        <v>16</v>
      </c>
      <c r="H435" s="374"/>
      <c r="I435" s="374"/>
      <c r="J435" s="374"/>
      <c r="K435" s="374"/>
      <c r="L435" s="374"/>
      <c r="M435" s="150"/>
      <c r="N435" s="166"/>
    </row>
    <row r="436" spans="2:14" ht="7.5" customHeight="1">
      <c r="B436" s="165"/>
      <c r="C436" s="150"/>
      <c r="D436" s="150"/>
      <c r="E436" s="150"/>
      <c r="F436" s="150"/>
      <c r="G436" s="374"/>
      <c r="H436" s="374"/>
      <c r="I436" s="374"/>
      <c r="J436" s="374"/>
      <c r="K436" s="374"/>
      <c r="L436" s="374"/>
      <c r="M436" s="150"/>
      <c r="N436" s="166"/>
    </row>
    <row r="437" spans="2:14" ht="15" customHeight="1">
      <c r="B437" s="165"/>
      <c r="C437" s="150" t="s">
        <v>15</v>
      </c>
      <c r="D437" s="372"/>
      <c r="E437" s="372"/>
      <c r="F437" s="150"/>
      <c r="G437" s="375"/>
      <c r="H437" s="375"/>
      <c r="I437" s="375"/>
      <c r="J437" s="375"/>
      <c r="K437" s="375"/>
      <c r="L437" s="375"/>
      <c r="M437" s="150"/>
      <c r="N437" s="166"/>
    </row>
    <row r="438" spans="2:14" ht="13.5" thickBot="1">
      <c r="B438" s="168"/>
      <c r="C438" s="169"/>
      <c r="D438" s="169"/>
      <c r="E438" s="169"/>
      <c r="F438" s="169"/>
      <c r="G438" s="169"/>
      <c r="H438" s="169"/>
      <c r="I438" s="169"/>
      <c r="J438" s="169"/>
      <c r="K438" s="169"/>
      <c r="L438" s="170"/>
      <c r="M438" s="169"/>
      <c r="N438" s="171"/>
    </row>
    <row r="439" spans="2:14" ht="6.75" customHeight="1">
      <c r="B439" s="161"/>
      <c r="C439" s="162"/>
      <c r="D439" s="162"/>
      <c r="E439" s="162"/>
      <c r="F439" s="162"/>
      <c r="G439" s="162"/>
      <c r="H439" s="162"/>
      <c r="I439" s="162"/>
      <c r="J439" s="162"/>
      <c r="K439" s="162"/>
      <c r="L439" s="163"/>
      <c r="M439" s="162"/>
      <c r="N439" s="164"/>
    </row>
    <row r="440" spans="2:14">
      <c r="B440" s="165"/>
      <c r="C440" s="159" t="s">
        <v>28</v>
      </c>
      <c r="D440" s="150"/>
      <c r="E440" s="150"/>
      <c r="F440" s="150"/>
      <c r="G440" s="150"/>
      <c r="H440" s="150"/>
      <c r="I440" s="150"/>
      <c r="J440" s="150"/>
      <c r="K440" s="150"/>
      <c r="L440" s="151">
        <v>129</v>
      </c>
      <c r="M440" s="150"/>
      <c r="N440" s="166"/>
    </row>
    <row r="441" spans="2:14">
      <c r="B441" s="165"/>
      <c r="C441" s="159" t="s">
        <v>27</v>
      </c>
      <c r="D441" s="150"/>
      <c r="E441" s="150"/>
      <c r="F441" s="150"/>
      <c r="G441" s="172" t="s">
        <v>29</v>
      </c>
      <c r="H441" s="371">
        <f ca="1">TODAY()</f>
        <v>40814</v>
      </c>
      <c r="I441" s="371"/>
      <c r="J441" s="371"/>
      <c r="K441" s="150"/>
      <c r="L441" s="151"/>
      <c r="M441" s="150"/>
      <c r="N441" s="166"/>
    </row>
    <row r="442" spans="2:14">
      <c r="B442" s="165"/>
      <c r="C442" s="150"/>
      <c r="D442" s="150"/>
      <c r="E442" s="150"/>
      <c r="F442" s="150"/>
      <c r="G442" s="150"/>
      <c r="H442" s="150"/>
      <c r="I442" s="150"/>
      <c r="J442" s="150"/>
      <c r="K442" s="150"/>
      <c r="L442" s="151"/>
      <c r="M442" s="150"/>
      <c r="N442" s="166"/>
    </row>
    <row r="443" spans="2:14" ht="13.5" thickBot="1">
      <c r="B443" s="165"/>
      <c r="C443" s="150" t="s">
        <v>8</v>
      </c>
      <c r="D443" s="150"/>
      <c r="E443" s="150"/>
      <c r="F443" s="150"/>
      <c r="G443" s="150"/>
      <c r="H443" s="150"/>
      <c r="I443" s="150"/>
      <c r="J443" s="150"/>
      <c r="K443" s="150"/>
      <c r="L443" s="151"/>
      <c r="M443" s="150"/>
      <c r="N443" s="166"/>
    </row>
    <row r="444" spans="2:14" ht="13.5" thickBot="1">
      <c r="B444" s="165"/>
      <c r="C444" s="150" t="s">
        <v>9</v>
      </c>
      <c r="D444" s="372" t="str">
        <f>'7th'!B37</f>
        <v>Remund, Spencer</v>
      </c>
      <c r="E444" s="372"/>
      <c r="F444" s="372"/>
      <c r="G444" s="372"/>
      <c r="H444" s="372"/>
      <c r="I444" s="372"/>
      <c r="J444" s="150" t="s">
        <v>10</v>
      </c>
      <c r="K444" s="150"/>
      <c r="L444" s="152">
        <f>'7th'!P37</f>
        <v>13700</v>
      </c>
      <c r="M444" s="150"/>
      <c r="N444" s="166"/>
    </row>
    <row r="445" spans="2:14">
      <c r="B445" s="165"/>
      <c r="C445" s="150"/>
      <c r="D445" s="150"/>
      <c r="E445" s="150"/>
      <c r="F445" s="150"/>
      <c r="G445" s="150"/>
      <c r="H445" s="150"/>
      <c r="I445" s="150"/>
      <c r="J445" s="150"/>
      <c r="K445" s="150"/>
      <c r="L445" s="151"/>
      <c r="M445" s="150"/>
      <c r="N445" s="166"/>
    </row>
    <row r="446" spans="2:14">
      <c r="B446" s="167"/>
      <c r="C446" s="153"/>
      <c r="D446" s="372" t="s">
        <v>225</v>
      </c>
      <c r="E446" s="372"/>
      <c r="F446" s="372"/>
      <c r="G446" s="372"/>
      <c r="H446" s="372"/>
      <c r="I446" s="372"/>
      <c r="J446" s="372"/>
      <c r="K446" s="150"/>
      <c r="L446" s="151" t="s">
        <v>11</v>
      </c>
      <c r="M446" s="150"/>
      <c r="N446" s="166"/>
    </row>
    <row r="447" spans="2:14">
      <c r="B447" s="165"/>
      <c r="C447" s="150"/>
      <c r="D447" s="150"/>
      <c r="E447" s="150"/>
      <c r="F447" s="150"/>
      <c r="G447" s="150"/>
      <c r="H447" s="150"/>
      <c r="I447" s="150"/>
      <c r="J447" s="150"/>
      <c r="K447" s="150"/>
      <c r="L447" s="151"/>
      <c r="M447" s="150"/>
      <c r="N447" s="166"/>
    </row>
    <row r="448" spans="2:14">
      <c r="B448" s="165"/>
      <c r="C448" s="160" t="s">
        <v>12</v>
      </c>
      <c r="D448" s="150"/>
      <c r="E448" s="150"/>
      <c r="F448" s="150"/>
      <c r="G448" s="150"/>
      <c r="H448" s="150"/>
      <c r="I448" s="150"/>
      <c r="J448" s="150"/>
      <c r="K448" s="150"/>
      <c r="L448" s="151"/>
      <c r="M448" s="150"/>
      <c r="N448" s="166"/>
    </row>
    <row r="449" spans="2:14">
      <c r="B449" s="165"/>
      <c r="C449" s="160" t="s">
        <v>13</v>
      </c>
      <c r="D449" s="150"/>
      <c r="E449" s="150"/>
      <c r="F449" s="150"/>
      <c r="G449" s="150"/>
      <c r="H449" s="150"/>
      <c r="I449" s="150"/>
      <c r="J449" s="150"/>
      <c r="K449" s="150"/>
      <c r="L449" s="151"/>
      <c r="M449" s="150"/>
      <c r="N449" s="166"/>
    </row>
    <row r="450" spans="2:14">
      <c r="B450" s="165"/>
      <c r="C450" s="160" t="s">
        <v>14</v>
      </c>
      <c r="D450" s="150"/>
      <c r="E450" s="150"/>
      <c r="F450" s="150"/>
      <c r="G450" s="374" t="s">
        <v>16</v>
      </c>
      <c r="H450" s="374"/>
      <c r="I450" s="374"/>
      <c r="J450" s="374"/>
      <c r="K450" s="374"/>
      <c r="L450" s="374"/>
      <c r="M450" s="150"/>
      <c r="N450" s="166"/>
    </row>
    <row r="451" spans="2:14">
      <c r="B451" s="165"/>
      <c r="C451" s="150"/>
      <c r="D451" s="150"/>
      <c r="E451" s="150"/>
      <c r="F451" s="150"/>
      <c r="G451" s="374"/>
      <c r="H451" s="374"/>
      <c r="I451" s="374"/>
      <c r="J451" s="374"/>
      <c r="K451" s="374"/>
      <c r="L451" s="374"/>
      <c r="M451" s="150"/>
      <c r="N451" s="166"/>
    </row>
    <row r="452" spans="2:14" ht="15" customHeight="1">
      <c r="B452" s="165"/>
      <c r="C452" s="150" t="s">
        <v>15</v>
      </c>
      <c r="D452" s="372"/>
      <c r="E452" s="372"/>
      <c r="F452" s="150"/>
      <c r="G452" s="375"/>
      <c r="H452" s="375"/>
      <c r="I452" s="375"/>
      <c r="J452" s="375"/>
      <c r="K452" s="375"/>
      <c r="L452" s="375"/>
      <c r="M452" s="150"/>
      <c r="N452" s="166"/>
    </row>
    <row r="453" spans="2:14" ht="13.5" thickBot="1">
      <c r="B453" s="168"/>
      <c r="C453" s="169"/>
      <c r="D453" s="169"/>
      <c r="E453" s="169"/>
      <c r="F453" s="169"/>
      <c r="G453" s="169"/>
      <c r="H453" s="169"/>
      <c r="I453" s="169"/>
      <c r="J453" s="169"/>
      <c r="K453" s="169"/>
      <c r="L453" s="170"/>
      <c r="M453" s="169"/>
      <c r="N453" s="171"/>
    </row>
    <row r="454" spans="2:14" ht="3.75" customHeight="1" thickBot="1"/>
    <row r="455" spans="2:14" ht="5.25" customHeight="1">
      <c r="B455" s="161"/>
      <c r="C455" s="162"/>
      <c r="D455" s="162"/>
      <c r="E455" s="162"/>
      <c r="F455" s="162"/>
      <c r="G455" s="162"/>
      <c r="H455" s="162"/>
      <c r="I455" s="162"/>
      <c r="J455" s="162"/>
      <c r="K455" s="162"/>
      <c r="L455" s="163"/>
      <c r="M455" s="162"/>
      <c r="N455" s="164"/>
    </row>
    <row r="456" spans="2:14">
      <c r="B456" s="165"/>
      <c r="C456" s="159" t="s">
        <v>28</v>
      </c>
      <c r="D456" s="150"/>
      <c r="E456" s="150"/>
      <c r="F456" s="150"/>
      <c r="G456" s="150"/>
      <c r="H456" s="150"/>
      <c r="I456" s="150"/>
      <c r="J456" s="150"/>
      <c r="K456" s="150"/>
      <c r="L456" s="151">
        <v>130</v>
      </c>
      <c r="M456" s="150"/>
      <c r="N456" s="166"/>
    </row>
    <row r="457" spans="2:14">
      <c r="B457" s="165"/>
      <c r="C457" s="159" t="s">
        <v>27</v>
      </c>
      <c r="D457" s="150"/>
      <c r="E457" s="150"/>
      <c r="F457" s="150"/>
      <c r="G457" s="172" t="s">
        <v>29</v>
      </c>
      <c r="H457" s="371">
        <f ca="1">TODAY()</f>
        <v>40814</v>
      </c>
      <c r="I457" s="371"/>
      <c r="J457" s="371"/>
      <c r="K457" s="150"/>
      <c r="L457" s="151"/>
      <c r="M457" s="150"/>
      <c r="N457" s="166"/>
    </row>
    <row r="458" spans="2:14">
      <c r="B458" s="165"/>
      <c r="C458" s="150"/>
      <c r="D458" s="150"/>
      <c r="E458" s="150"/>
      <c r="F458" s="150"/>
      <c r="G458" s="150"/>
      <c r="H458" s="150"/>
      <c r="I458" s="150"/>
      <c r="J458" s="150"/>
      <c r="K458" s="150"/>
      <c r="L458" s="151"/>
      <c r="M458" s="150"/>
      <c r="N458" s="166"/>
    </row>
    <row r="459" spans="2:14" ht="13.5" thickBot="1">
      <c r="B459" s="165"/>
      <c r="C459" s="150" t="s">
        <v>8</v>
      </c>
      <c r="D459" s="150"/>
      <c r="E459" s="150"/>
      <c r="F459" s="150"/>
      <c r="G459" s="150"/>
      <c r="H459" s="150"/>
      <c r="I459" s="150"/>
      <c r="J459" s="150"/>
      <c r="K459" s="150"/>
      <c r="L459" s="151"/>
      <c r="M459" s="150"/>
      <c r="N459" s="166"/>
    </row>
    <row r="460" spans="2:14" ht="13.5" thickBot="1">
      <c r="B460" s="165"/>
      <c r="C460" s="150" t="s">
        <v>9</v>
      </c>
      <c r="D460" s="372" t="str">
        <f>'7th'!B38</f>
        <v>Burt, Steven</v>
      </c>
      <c r="E460" s="372"/>
      <c r="F460" s="372"/>
      <c r="G460" s="372"/>
      <c r="H460" s="372"/>
      <c r="I460" s="372"/>
      <c r="J460" s="150" t="s">
        <v>10</v>
      </c>
      <c r="K460" s="150"/>
      <c r="L460" s="152">
        <f>'7th'!P38</f>
        <v>13700</v>
      </c>
      <c r="M460" s="150"/>
      <c r="N460" s="166"/>
    </row>
    <row r="461" spans="2:14" ht="8.25" customHeight="1">
      <c r="B461" s="165"/>
      <c r="C461" s="150"/>
      <c r="D461" s="150"/>
      <c r="E461" s="150"/>
      <c r="F461" s="150"/>
      <c r="G461" s="150"/>
      <c r="H461" s="150"/>
      <c r="I461" s="150"/>
      <c r="J461" s="150"/>
      <c r="K461" s="150"/>
      <c r="L461" s="151"/>
      <c r="M461" s="150"/>
      <c r="N461" s="166"/>
    </row>
    <row r="462" spans="2:14">
      <c r="B462" s="167"/>
      <c r="C462" s="153"/>
      <c r="D462" s="372" t="s">
        <v>225</v>
      </c>
      <c r="E462" s="372"/>
      <c r="F462" s="372"/>
      <c r="G462" s="372"/>
      <c r="H462" s="372"/>
      <c r="I462" s="372"/>
      <c r="J462" s="372"/>
      <c r="K462" s="150"/>
      <c r="L462" s="151" t="s">
        <v>11</v>
      </c>
      <c r="M462" s="150"/>
      <c r="N462" s="166"/>
    </row>
    <row r="463" spans="2:14">
      <c r="B463" s="165"/>
      <c r="C463" s="150"/>
      <c r="D463" s="150"/>
      <c r="E463" s="150"/>
      <c r="F463" s="150"/>
      <c r="G463" s="150"/>
      <c r="H463" s="150"/>
      <c r="I463" s="150"/>
      <c r="J463" s="150"/>
      <c r="K463" s="150"/>
      <c r="L463" s="151"/>
      <c r="M463" s="150"/>
      <c r="N463" s="166"/>
    </row>
    <row r="464" spans="2:14">
      <c r="B464" s="165"/>
      <c r="C464" s="160" t="s">
        <v>12</v>
      </c>
      <c r="D464" s="150"/>
      <c r="E464" s="150"/>
      <c r="F464" s="150"/>
      <c r="G464" s="150"/>
      <c r="H464" s="150"/>
      <c r="I464" s="150"/>
      <c r="J464" s="150"/>
      <c r="K464" s="150"/>
      <c r="L464" s="151"/>
      <c r="M464" s="150"/>
      <c r="N464" s="166"/>
    </row>
    <row r="465" spans="2:14">
      <c r="B465" s="165"/>
      <c r="C465" s="160" t="s">
        <v>13</v>
      </c>
      <c r="D465" s="150"/>
      <c r="E465" s="150"/>
      <c r="F465" s="150"/>
      <c r="G465" s="150"/>
      <c r="H465" s="150"/>
      <c r="I465" s="150"/>
      <c r="J465" s="150"/>
      <c r="K465" s="150"/>
      <c r="L465" s="151"/>
      <c r="M465" s="150"/>
      <c r="N465" s="166"/>
    </row>
    <row r="466" spans="2:14">
      <c r="B466" s="165"/>
      <c r="C466" s="160" t="s">
        <v>14</v>
      </c>
      <c r="D466" s="150"/>
      <c r="E466" s="150"/>
      <c r="F466" s="150"/>
      <c r="G466" s="374" t="s">
        <v>16</v>
      </c>
      <c r="H466" s="374"/>
      <c r="I466" s="374"/>
      <c r="J466" s="374"/>
      <c r="K466" s="374"/>
      <c r="L466" s="374"/>
      <c r="M466" s="150"/>
      <c r="N466" s="166"/>
    </row>
    <row r="467" spans="2:14">
      <c r="B467" s="165"/>
      <c r="C467" s="150"/>
      <c r="D467" s="150"/>
      <c r="E467" s="150"/>
      <c r="F467" s="150"/>
      <c r="G467" s="374"/>
      <c r="H467" s="374"/>
      <c r="I467" s="374"/>
      <c r="J467" s="374"/>
      <c r="K467" s="374"/>
      <c r="L467" s="374"/>
      <c r="M467" s="150"/>
      <c r="N467" s="166"/>
    </row>
    <row r="468" spans="2:14" ht="15" customHeight="1">
      <c r="B468" s="165"/>
      <c r="C468" s="150" t="s">
        <v>15</v>
      </c>
      <c r="D468" s="372"/>
      <c r="E468" s="372"/>
      <c r="F468" s="150"/>
      <c r="G468" s="375"/>
      <c r="H468" s="375"/>
      <c r="I468" s="375"/>
      <c r="J468" s="375"/>
      <c r="K468" s="375"/>
      <c r="L468" s="375"/>
      <c r="M468" s="150"/>
      <c r="N468" s="166"/>
    </row>
    <row r="469" spans="2:14" ht="13.5" thickBot="1">
      <c r="B469" s="168"/>
      <c r="C469" s="169"/>
      <c r="D469" s="169"/>
      <c r="E469" s="169"/>
      <c r="F469" s="169"/>
      <c r="G469" s="169"/>
      <c r="H469" s="169"/>
      <c r="I469" s="169"/>
      <c r="J469" s="169"/>
      <c r="K469" s="169"/>
      <c r="L469" s="170"/>
      <c r="M469" s="169"/>
      <c r="N469" s="171"/>
    </row>
    <row r="470" spans="2:14" ht="3.75" customHeight="1" thickBot="1"/>
    <row r="471" spans="2:14" ht="6" customHeight="1">
      <c r="B471" s="161"/>
      <c r="C471" s="162"/>
      <c r="D471" s="162"/>
      <c r="E471" s="162"/>
      <c r="F471" s="162"/>
      <c r="G471" s="162"/>
      <c r="H471" s="162"/>
      <c r="I471" s="162"/>
      <c r="J471" s="162"/>
      <c r="K471" s="162"/>
      <c r="L471" s="163"/>
      <c r="M471" s="162"/>
      <c r="N471" s="164"/>
    </row>
    <row r="472" spans="2:14">
      <c r="B472" s="165"/>
      <c r="C472" s="159" t="s">
        <v>28</v>
      </c>
      <c r="D472" s="150"/>
      <c r="E472" s="150"/>
      <c r="F472" s="150"/>
      <c r="G472" s="150"/>
      <c r="H472" s="150"/>
      <c r="I472" s="150"/>
      <c r="J472" s="150"/>
      <c r="K472" s="150"/>
      <c r="L472" s="151">
        <v>131</v>
      </c>
      <c r="M472" s="150"/>
      <c r="N472" s="166"/>
    </row>
    <row r="473" spans="2:14">
      <c r="B473" s="165"/>
      <c r="C473" s="159" t="s">
        <v>27</v>
      </c>
      <c r="D473" s="150"/>
      <c r="E473" s="150"/>
      <c r="F473" s="150"/>
      <c r="G473" s="172" t="s">
        <v>29</v>
      </c>
      <c r="H473" s="371">
        <f ca="1">TODAY()</f>
        <v>40814</v>
      </c>
      <c r="I473" s="371"/>
      <c r="J473" s="371"/>
      <c r="K473" s="150"/>
      <c r="L473" s="151"/>
      <c r="M473" s="150"/>
      <c r="N473" s="166"/>
    </row>
    <row r="474" spans="2:14" ht="6.75" customHeight="1">
      <c r="B474" s="165"/>
      <c r="C474" s="150"/>
      <c r="D474" s="150"/>
      <c r="E474" s="150"/>
      <c r="F474" s="150"/>
      <c r="G474" s="150"/>
      <c r="H474" s="150"/>
      <c r="I474" s="150"/>
      <c r="J474" s="150"/>
      <c r="K474" s="150"/>
      <c r="L474" s="151"/>
      <c r="M474" s="150"/>
      <c r="N474" s="166"/>
    </row>
    <row r="475" spans="2:14" ht="13.5" thickBot="1">
      <c r="B475" s="165"/>
      <c r="C475" s="150" t="s">
        <v>8</v>
      </c>
      <c r="D475" s="150"/>
      <c r="E475" s="150"/>
      <c r="F475" s="150"/>
      <c r="G475" s="150"/>
      <c r="H475" s="150"/>
      <c r="I475" s="150"/>
      <c r="J475" s="150"/>
      <c r="K475" s="150"/>
      <c r="L475" s="151"/>
      <c r="M475" s="150"/>
      <c r="N475" s="166"/>
    </row>
    <row r="476" spans="2:14" ht="13.5" thickBot="1">
      <c r="B476" s="165"/>
      <c r="C476" s="150" t="s">
        <v>9</v>
      </c>
      <c r="D476" s="372" t="str">
        <f>'7th'!B40</f>
        <v>Taylor, Emma</v>
      </c>
      <c r="E476" s="372"/>
      <c r="F476" s="372"/>
      <c r="G476" s="372"/>
      <c r="H476" s="372"/>
      <c r="I476" s="372"/>
      <c r="J476" s="150" t="s">
        <v>10</v>
      </c>
      <c r="K476" s="150"/>
      <c r="L476" s="152">
        <f>'7th'!P40</f>
        <v>2800</v>
      </c>
      <c r="M476" s="150"/>
      <c r="N476" s="166"/>
    </row>
    <row r="477" spans="2:14" ht="8.25" customHeight="1">
      <c r="B477" s="165"/>
      <c r="C477" s="150"/>
      <c r="D477" s="150"/>
      <c r="E477" s="150"/>
      <c r="F477" s="150"/>
      <c r="G477" s="150"/>
      <c r="H477" s="150"/>
      <c r="I477" s="150"/>
      <c r="J477" s="150"/>
      <c r="K477" s="150"/>
      <c r="L477" s="151"/>
      <c r="M477" s="150"/>
      <c r="N477" s="166"/>
    </row>
    <row r="478" spans="2:14">
      <c r="B478" s="167"/>
      <c r="C478" s="153"/>
      <c r="D478" s="372" t="s">
        <v>226</v>
      </c>
      <c r="E478" s="372"/>
      <c r="F478" s="372"/>
      <c r="G478" s="372"/>
      <c r="H478" s="372"/>
      <c r="I478" s="372"/>
      <c r="J478" s="372"/>
      <c r="K478" s="150"/>
      <c r="L478" s="151" t="s">
        <v>11</v>
      </c>
      <c r="M478" s="150"/>
      <c r="N478" s="166"/>
    </row>
    <row r="479" spans="2:14">
      <c r="B479" s="165"/>
      <c r="C479" s="150"/>
      <c r="D479" s="150"/>
      <c r="E479" s="150"/>
      <c r="F479" s="150"/>
      <c r="G479" s="150"/>
      <c r="H479" s="150"/>
      <c r="I479" s="150"/>
      <c r="J479" s="150"/>
      <c r="K479" s="150"/>
      <c r="L479" s="151"/>
      <c r="M479" s="150"/>
      <c r="N479" s="166"/>
    </row>
    <row r="480" spans="2:14">
      <c r="B480" s="165"/>
      <c r="C480" s="160" t="s">
        <v>12</v>
      </c>
      <c r="D480" s="150"/>
      <c r="E480" s="150"/>
      <c r="F480" s="150"/>
      <c r="G480" s="150"/>
      <c r="H480" s="150"/>
      <c r="I480" s="150"/>
      <c r="J480" s="150"/>
      <c r="K480" s="150"/>
      <c r="L480" s="151"/>
      <c r="M480" s="150"/>
      <c r="N480" s="166"/>
    </row>
    <row r="481" spans="2:14">
      <c r="B481" s="165"/>
      <c r="C481" s="160" t="s">
        <v>13</v>
      </c>
      <c r="D481" s="150"/>
      <c r="E481" s="150"/>
      <c r="F481" s="150"/>
      <c r="G481" s="150"/>
      <c r="H481" s="150"/>
      <c r="I481" s="150"/>
      <c r="J481" s="150"/>
      <c r="K481" s="150"/>
      <c r="L481" s="151"/>
      <c r="M481" s="150"/>
      <c r="N481" s="166"/>
    </row>
    <row r="482" spans="2:14">
      <c r="B482" s="165"/>
      <c r="C482" s="160" t="s">
        <v>14</v>
      </c>
      <c r="D482" s="150"/>
      <c r="E482" s="150"/>
      <c r="F482" s="150"/>
      <c r="G482" s="374" t="s">
        <v>16</v>
      </c>
      <c r="H482" s="374"/>
      <c r="I482" s="374"/>
      <c r="J482" s="374"/>
      <c r="K482" s="374"/>
      <c r="L482" s="374"/>
      <c r="M482" s="150"/>
      <c r="N482" s="166"/>
    </row>
    <row r="483" spans="2:14" ht="6.75" customHeight="1">
      <c r="B483" s="165"/>
      <c r="C483" s="150"/>
      <c r="D483" s="150"/>
      <c r="E483" s="150"/>
      <c r="F483" s="150"/>
      <c r="G483" s="374"/>
      <c r="H483" s="374"/>
      <c r="I483" s="374"/>
      <c r="J483" s="374"/>
      <c r="K483" s="374"/>
      <c r="L483" s="374"/>
      <c r="M483" s="150"/>
      <c r="N483" s="166"/>
    </row>
    <row r="484" spans="2:14" ht="15" customHeight="1">
      <c r="B484" s="165"/>
      <c r="C484" s="150" t="s">
        <v>15</v>
      </c>
      <c r="D484" s="372"/>
      <c r="E484" s="372"/>
      <c r="F484" s="150"/>
      <c r="G484" s="375"/>
      <c r="H484" s="375"/>
      <c r="I484" s="375"/>
      <c r="J484" s="375"/>
      <c r="K484" s="375"/>
      <c r="L484" s="375"/>
      <c r="M484" s="150"/>
      <c r="N484" s="166"/>
    </row>
    <row r="485" spans="2:14" ht="13.5" thickBot="1">
      <c r="B485" s="168"/>
      <c r="C485" s="169"/>
      <c r="D485" s="169"/>
      <c r="E485" s="169"/>
      <c r="F485" s="169"/>
      <c r="G485" s="169"/>
      <c r="H485" s="169"/>
      <c r="I485" s="169"/>
      <c r="J485" s="169"/>
      <c r="K485" s="169"/>
      <c r="L485" s="170"/>
      <c r="M485" s="169"/>
      <c r="N485" s="171"/>
    </row>
    <row r="486" spans="2:14" ht="9.75" customHeight="1" thickBot="1"/>
    <row r="487" spans="2:14" ht="5.25" customHeight="1">
      <c r="B487" s="161"/>
      <c r="C487" s="162"/>
      <c r="D487" s="162"/>
      <c r="E487" s="162"/>
      <c r="F487" s="162"/>
      <c r="G487" s="162"/>
      <c r="H487" s="162"/>
      <c r="I487" s="162"/>
      <c r="J487" s="162"/>
      <c r="K487" s="162"/>
      <c r="L487" s="163"/>
      <c r="M487" s="162"/>
      <c r="N487" s="164"/>
    </row>
    <row r="488" spans="2:14">
      <c r="B488" s="165"/>
      <c r="C488" s="159" t="s">
        <v>28</v>
      </c>
      <c r="D488" s="150"/>
      <c r="E488" s="150"/>
      <c r="F488" s="150"/>
      <c r="G488" s="150"/>
      <c r="H488" s="150"/>
      <c r="I488" s="150"/>
      <c r="J488" s="150"/>
      <c r="K488" s="150"/>
      <c r="L488" s="151">
        <v>132</v>
      </c>
      <c r="M488" s="150"/>
      <c r="N488" s="166"/>
    </row>
    <row r="489" spans="2:14">
      <c r="B489" s="165"/>
      <c r="C489" s="159" t="s">
        <v>27</v>
      </c>
      <c r="D489" s="150"/>
      <c r="E489" s="150"/>
      <c r="F489" s="150"/>
      <c r="G489" s="172" t="s">
        <v>29</v>
      </c>
      <c r="H489" s="371">
        <f ca="1">TODAY()</f>
        <v>40814</v>
      </c>
      <c r="I489" s="371"/>
      <c r="J489" s="371"/>
      <c r="K489" s="150"/>
      <c r="L489" s="151"/>
      <c r="M489" s="150"/>
      <c r="N489" s="166"/>
    </row>
    <row r="490" spans="2:14">
      <c r="B490" s="165"/>
      <c r="C490" s="150"/>
      <c r="D490" s="150"/>
      <c r="E490" s="150"/>
      <c r="F490" s="150"/>
      <c r="G490" s="150"/>
      <c r="H490" s="150"/>
      <c r="I490" s="150"/>
      <c r="J490" s="150"/>
      <c r="K490" s="150"/>
      <c r="L490" s="151"/>
      <c r="M490" s="150"/>
      <c r="N490" s="166"/>
    </row>
    <row r="491" spans="2:14" ht="13.5" thickBot="1">
      <c r="B491" s="165"/>
      <c r="C491" s="150" t="s">
        <v>8</v>
      </c>
      <c r="D491" s="150"/>
      <c r="E491" s="150"/>
      <c r="F491" s="150"/>
      <c r="G491" s="150"/>
      <c r="H491" s="150"/>
      <c r="I491" s="150"/>
      <c r="J491" s="150"/>
      <c r="K491" s="150"/>
      <c r="L491" s="151"/>
      <c r="M491" s="150"/>
      <c r="N491" s="166"/>
    </row>
    <row r="492" spans="2:14" ht="13.5" thickBot="1">
      <c r="B492" s="165"/>
      <c r="C492" s="150" t="s">
        <v>9</v>
      </c>
      <c r="D492" s="372" t="str">
        <f>'7th'!B41</f>
        <v>Deters, Travis</v>
      </c>
      <c r="E492" s="372"/>
      <c r="F492" s="372"/>
      <c r="G492" s="372"/>
      <c r="H492" s="372"/>
      <c r="I492" s="372"/>
      <c r="J492" s="150" t="s">
        <v>10</v>
      </c>
      <c r="K492" s="150"/>
      <c r="L492" s="152">
        <f>'7th'!P41</f>
        <v>2800</v>
      </c>
      <c r="M492" s="150"/>
      <c r="N492" s="166"/>
    </row>
    <row r="493" spans="2:14" ht="9" customHeight="1">
      <c r="B493" s="165"/>
      <c r="C493" s="150"/>
      <c r="D493" s="150"/>
      <c r="E493" s="150"/>
      <c r="F493" s="150"/>
      <c r="G493" s="150"/>
      <c r="H493" s="150"/>
      <c r="I493" s="150"/>
      <c r="J493" s="150"/>
      <c r="K493" s="150"/>
      <c r="L493" s="151"/>
      <c r="M493" s="150"/>
      <c r="N493" s="166"/>
    </row>
    <row r="494" spans="2:14" ht="12" customHeight="1">
      <c r="B494" s="167"/>
      <c r="C494" s="153"/>
      <c r="D494" s="372" t="s">
        <v>226</v>
      </c>
      <c r="E494" s="372"/>
      <c r="F494" s="372"/>
      <c r="G494" s="372"/>
      <c r="H494" s="372"/>
      <c r="I494" s="372"/>
      <c r="J494" s="372"/>
      <c r="K494" s="150"/>
      <c r="L494" s="151" t="s">
        <v>11</v>
      </c>
      <c r="M494" s="150"/>
      <c r="N494" s="166"/>
    </row>
    <row r="495" spans="2:14" ht="7.5" customHeight="1">
      <c r="B495" s="165"/>
      <c r="C495" s="150"/>
      <c r="D495" s="150"/>
      <c r="E495" s="150"/>
      <c r="F495" s="150"/>
      <c r="G495" s="150"/>
      <c r="H495" s="150"/>
      <c r="I495" s="150"/>
      <c r="J495" s="150"/>
      <c r="K495" s="150"/>
      <c r="L495" s="151"/>
      <c r="M495" s="150"/>
      <c r="N495" s="166"/>
    </row>
    <row r="496" spans="2:14">
      <c r="B496" s="165"/>
      <c r="C496" s="160" t="s">
        <v>12</v>
      </c>
      <c r="D496" s="150"/>
      <c r="E496" s="150"/>
      <c r="F496" s="150"/>
      <c r="G496" s="150"/>
      <c r="H496" s="150"/>
      <c r="I496" s="150"/>
      <c r="J496" s="150"/>
      <c r="K496" s="150"/>
      <c r="L496" s="151"/>
      <c r="M496" s="150"/>
      <c r="N496" s="166"/>
    </row>
    <row r="497" spans="2:14">
      <c r="B497" s="165"/>
      <c r="C497" s="160" t="s">
        <v>13</v>
      </c>
      <c r="D497" s="150"/>
      <c r="E497" s="150"/>
      <c r="F497" s="150"/>
      <c r="G497" s="150"/>
      <c r="H497" s="150"/>
      <c r="I497" s="150"/>
      <c r="J497" s="150"/>
      <c r="K497" s="150"/>
      <c r="L497" s="151"/>
      <c r="M497" s="150"/>
      <c r="N497" s="166"/>
    </row>
    <row r="498" spans="2:14">
      <c r="B498" s="165"/>
      <c r="C498" s="160" t="s">
        <v>14</v>
      </c>
      <c r="D498" s="150"/>
      <c r="E498" s="150"/>
      <c r="F498" s="150"/>
      <c r="G498" s="374" t="s">
        <v>16</v>
      </c>
      <c r="H498" s="374"/>
      <c r="I498" s="374"/>
      <c r="J498" s="374"/>
      <c r="K498" s="374"/>
      <c r="L498" s="374"/>
      <c r="M498" s="150"/>
      <c r="N498" s="166"/>
    </row>
    <row r="499" spans="2:14">
      <c r="B499" s="165"/>
      <c r="C499" s="150"/>
      <c r="D499" s="150"/>
      <c r="E499" s="150"/>
      <c r="F499" s="150"/>
      <c r="G499" s="374"/>
      <c r="H499" s="374"/>
      <c r="I499" s="374"/>
      <c r="J499" s="374"/>
      <c r="K499" s="374"/>
      <c r="L499" s="374"/>
      <c r="M499" s="150"/>
      <c r="N499" s="166"/>
    </row>
    <row r="500" spans="2:14" ht="15" customHeight="1">
      <c r="B500" s="165"/>
      <c r="C500" s="150" t="s">
        <v>15</v>
      </c>
      <c r="D500" s="372"/>
      <c r="E500" s="372"/>
      <c r="F500" s="150"/>
      <c r="G500" s="375"/>
      <c r="H500" s="375"/>
      <c r="I500" s="375"/>
      <c r="J500" s="375"/>
      <c r="K500" s="375"/>
      <c r="L500" s="375"/>
      <c r="M500" s="150"/>
      <c r="N500" s="166"/>
    </row>
    <row r="501" spans="2:14" ht="13.5" thickBot="1">
      <c r="B501" s="168"/>
      <c r="C501" s="169"/>
      <c r="D501" s="169"/>
      <c r="E501" s="169"/>
      <c r="F501" s="169"/>
      <c r="G501" s="169"/>
      <c r="H501" s="169"/>
      <c r="I501" s="169"/>
      <c r="J501" s="169"/>
      <c r="K501" s="169"/>
      <c r="L501" s="170"/>
      <c r="M501" s="169"/>
      <c r="N501" s="171"/>
    </row>
    <row r="502" spans="2:14" ht="4.5" customHeight="1">
      <c r="B502" s="161"/>
      <c r="C502" s="162"/>
      <c r="D502" s="162"/>
      <c r="E502" s="162"/>
      <c r="F502" s="162"/>
      <c r="G502" s="162"/>
      <c r="H502" s="162"/>
      <c r="I502" s="162"/>
      <c r="J502" s="162"/>
      <c r="K502" s="162"/>
      <c r="L502" s="163"/>
      <c r="M502" s="162"/>
      <c r="N502" s="164"/>
    </row>
    <row r="503" spans="2:14">
      <c r="B503" s="165"/>
      <c r="C503" s="159" t="s">
        <v>28</v>
      </c>
      <c r="D503" s="150"/>
      <c r="E503" s="150"/>
      <c r="F503" s="150"/>
      <c r="G503" s="150"/>
      <c r="H503" s="150"/>
      <c r="I503" s="150"/>
      <c r="J503" s="150"/>
      <c r="K503" s="150"/>
      <c r="L503" s="151">
        <v>133</v>
      </c>
      <c r="M503" s="150"/>
      <c r="N503" s="166"/>
    </row>
    <row r="504" spans="2:14">
      <c r="B504" s="165"/>
      <c r="C504" s="159" t="s">
        <v>27</v>
      </c>
      <c r="D504" s="150"/>
      <c r="E504" s="150"/>
      <c r="F504" s="150"/>
      <c r="G504" s="172" t="s">
        <v>29</v>
      </c>
      <c r="H504" s="371">
        <f ca="1">TODAY()</f>
        <v>40814</v>
      </c>
      <c r="I504" s="371"/>
      <c r="J504" s="371"/>
      <c r="K504" s="150"/>
      <c r="L504" s="151"/>
      <c r="M504" s="150"/>
      <c r="N504" s="166"/>
    </row>
    <row r="505" spans="2:14">
      <c r="B505" s="165"/>
      <c r="C505" s="150"/>
      <c r="D505" s="150"/>
      <c r="E505" s="150"/>
      <c r="F505" s="150"/>
      <c r="G505" s="150"/>
      <c r="H505" s="150"/>
      <c r="I505" s="150"/>
      <c r="J505" s="150"/>
      <c r="K505" s="150"/>
      <c r="L505" s="151"/>
      <c r="M505" s="150"/>
      <c r="N505" s="166"/>
    </row>
    <row r="506" spans="2:14" ht="13.5" thickBot="1">
      <c r="B506" s="165"/>
      <c r="C506" s="150" t="s">
        <v>8</v>
      </c>
      <c r="D506" s="150"/>
      <c r="E506" s="150"/>
      <c r="F506" s="150"/>
      <c r="G506" s="150"/>
      <c r="H506" s="150"/>
      <c r="I506" s="150"/>
      <c r="J506" s="150"/>
      <c r="K506" s="150"/>
      <c r="L506" s="151"/>
      <c r="M506" s="150"/>
      <c r="N506" s="166"/>
    </row>
    <row r="507" spans="2:14" ht="13.5" thickBot="1">
      <c r="B507" s="165"/>
      <c r="C507" s="150" t="s">
        <v>9</v>
      </c>
      <c r="D507" s="372" t="str">
        <f>'7th'!B42</f>
        <v>Sukkari, Ryan</v>
      </c>
      <c r="E507" s="372"/>
      <c r="F507" s="372"/>
      <c r="G507" s="372"/>
      <c r="H507" s="372"/>
      <c r="I507" s="372"/>
      <c r="J507" s="150" t="s">
        <v>10</v>
      </c>
      <c r="K507" s="150"/>
      <c r="L507" s="152">
        <f>'7th'!P42</f>
        <v>2800</v>
      </c>
      <c r="M507" s="150"/>
      <c r="N507" s="166"/>
    </row>
    <row r="508" spans="2:14">
      <c r="B508" s="165"/>
      <c r="C508" s="150"/>
      <c r="D508" s="150"/>
      <c r="E508" s="150"/>
      <c r="F508" s="150"/>
      <c r="G508" s="150"/>
      <c r="H508" s="150"/>
      <c r="I508" s="150"/>
      <c r="J508" s="150"/>
      <c r="K508" s="150"/>
      <c r="L508" s="151"/>
      <c r="M508" s="150"/>
      <c r="N508" s="166"/>
    </row>
    <row r="509" spans="2:14">
      <c r="B509" s="167"/>
      <c r="C509" s="153"/>
      <c r="D509" s="372" t="s">
        <v>226</v>
      </c>
      <c r="E509" s="372"/>
      <c r="F509" s="372"/>
      <c r="G509" s="372"/>
      <c r="H509" s="372"/>
      <c r="I509" s="372"/>
      <c r="J509" s="372"/>
      <c r="K509" s="150"/>
      <c r="L509" s="151" t="s">
        <v>11</v>
      </c>
      <c r="M509" s="150"/>
      <c r="N509" s="166"/>
    </row>
    <row r="510" spans="2:14">
      <c r="B510" s="165"/>
      <c r="C510" s="150"/>
      <c r="D510" s="150"/>
      <c r="E510" s="150"/>
      <c r="F510" s="150"/>
      <c r="G510" s="150"/>
      <c r="H510" s="150"/>
      <c r="I510" s="150"/>
      <c r="J510" s="150"/>
      <c r="K510" s="150"/>
      <c r="L510" s="151"/>
      <c r="M510" s="150"/>
      <c r="N510" s="166"/>
    </row>
    <row r="511" spans="2:14">
      <c r="B511" s="165"/>
      <c r="C511" s="160" t="s">
        <v>12</v>
      </c>
      <c r="D511" s="150"/>
      <c r="E511" s="150"/>
      <c r="F511" s="150"/>
      <c r="G511" s="150"/>
      <c r="H511" s="150"/>
      <c r="I511" s="150"/>
      <c r="J511" s="150"/>
      <c r="K511" s="150"/>
      <c r="L511" s="151"/>
      <c r="M511" s="150"/>
      <c r="N511" s="166"/>
    </row>
    <row r="512" spans="2:14">
      <c r="B512" s="165"/>
      <c r="C512" s="160" t="s">
        <v>13</v>
      </c>
      <c r="D512" s="150"/>
      <c r="E512" s="150"/>
      <c r="F512" s="150"/>
      <c r="G512" s="150"/>
      <c r="H512" s="150"/>
      <c r="I512" s="150"/>
      <c r="J512" s="150"/>
      <c r="K512" s="150"/>
      <c r="L512" s="151"/>
      <c r="M512" s="150"/>
      <c r="N512" s="166"/>
    </row>
    <row r="513" spans="2:14">
      <c r="B513" s="165"/>
      <c r="C513" s="160" t="s">
        <v>14</v>
      </c>
      <c r="D513" s="150"/>
      <c r="E513" s="150"/>
      <c r="F513" s="150"/>
      <c r="G513" s="374" t="s">
        <v>16</v>
      </c>
      <c r="H513" s="374"/>
      <c r="I513" s="374"/>
      <c r="J513" s="374"/>
      <c r="K513" s="374"/>
      <c r="L513" s="374"/>
      <c r="M513" s="150"/>
      <c r="N513" s="166"/>
    </row>
    <row r="514" spans="2:14">
      <c r="B514" s="165"/>
      <c r="C514" s="150"/>
      <c r="D514" s="150"/>
      <c r="E514" s="150"/>
      <c r="F514" s="150"/>
      <c r="G514" s="374"/>
      <c r="H514" s="374"/>
      <c r="I514" s="374"/>
      <c r="J514" s="374"/>
      <c r="K514" s="374"/>
      <c r="L514" s="374"/>
      <c r="M514" s="150"/>
      <c r="N514" s="166"/>
    </row>
    <row r="515" spans="2:14" ht="15" customHeight="1">
      <c r="B515" s="165"/>
      <c r="C515" s="150" t="s">
        <v>15</v>
      </c>
      <c r="D515" s="372"/>
      <c r="E515" s="372"/>
      <c r="F515" s="150"/>
      <c r="G515" s="375"/>
      <c r="H515" s="375"/>
      <c r="I515" s="375"/>
      <c r="J515" s="375"/>
      <c r="K515" s="375"/>
      <c r="L515" s="375"/>
      <c r="M515" s="150"/>
      <c r="N515" s="166"/>
    </row>
    <row r="516" spans="2:14" ht="13.5" thickBot="1">
      <c r="B516" s="168"/>
      <c r="C516" s="169"/>
      <c r="D516" s="169"/>
      <c r="E516" s="169"/>
      <c r="F516" s="169"/>
      <c r="G516" s="169"/>
      <c r="H516" s="169"/>
      <c r="I516" s="169"/>
      <c r="J516" s="169"/>
      <c r="K516" s="169"/>
      <c r="L516" s="170"/>
      <c r="M516" s="169"/>
      <c r="N516" s="171"/>
    </row>
    <row r="517" spans="2:14" ht="4.5" customHeight="1" thickBot="1"/>
    <row r="518" spans="2:14" ht="6" customHeight="1">
      <c r="B518" s="161"/>
      <c r="C518" s="162"/>
      <c r="D518" s="162"/>
      <c r="E518" s="162"/>
      <c r="F518" s="162"/>
      <c r="G518" s="162"/>
      <c r="H518" s="162"/>
      <c r="I518" s="162"/>
      <c r="J518" s="162"/>
      <c r="K518" s="162"/>
      <c r="L518" s="163"/>
      <c r="M518" s="162"/>
      <c r="N518" s="164"/>
    </row>
    <row r="519" spans="2:14">
      <c r="B519" s="165"/>
      <c r="C519" s="159" t="s">
        <v>28</v>
      </c>
      <c r="D519" s="150"/>
      <c r="E519" s="150"/>
      <c r="F519" s="150"/>
      <c r="G519" s="150"/>
      <c r="H519" s="150"/>
      <c r="I519" s="150"/>
      <c r="J519" s="150"/>
      <c r="K519" s="150"/>
      <c r="L519" s="151">
        <v>134</v>
      </c>
      <c r="M519" s="150"/>
      <c r="N519" s="166"/>
    </row>
    <row r="520" spans="2:14">
      <c r="B520" s="165"/>
      <c r="C520" s="159" t="s">
        <v>27</v>
      </c>
      <c r="D520" s="150"/>
      <c r="E520" s="150"/>
      <c r="F520" s="150"/>
      <c r="G520" s="172" t="s">
        <v>29</v>
      </c>
      <c r="H520" s="371">
        <f ca="1">TODAY()</f>
        <v>40814</v>
      </c>
      <c r="I520" s="371"/>
      <c r="J520" s="371"/>
      <c r="K520" s="150"/>
      <c r="L520" s="151"/>
      <c r="M520" s="150"/>
      <c r="N520" s="166"/>
    </row>
    <row r="521" spans="2:14">
      <c r="B521" s="165"/>
      <c r="C521" s="150"/>
      <c r="D521" s="150"/>
      <c r="E521" s="150"/>
      <c r="F521" s="150"/>
      <c r="G521" s="150"/>
      <c r="H521" s="150"/>
      <c r="I521" s="150"/>
      <c r="J521" s="150"/>
      <c r="K521" s="150"/>
      <c r="L521" s="151"/>
      <c r="M521" s="150"/>
      <c r="N521" s="166"/>
    </row>
    <row r="522" spans="2:14" ht="13.5" thickBot="1">
      <c r="B522" s="165"/>
      <c r="C522" s="150" t="s">
        <v>8</v>
      </c>
      <c r="D522" s="150"/>
      <c r="E522" s="150"/>
      <c r="F522" s="150"/>
      <c r="G522" s="150"/>
      <c r="H522" s="150"/>
      <c r="I522" s="150"/>
      <c r="J522" s="150"/>
      <c r="K522" s="150"/>
      <c r="L522" s="151"/>
      <c r="M522" s="150"/>
      <c r="N522" s="166"/>
    </row>
    <row r="523" spans="2:14" ht="13.5" thickBot="1">
      <c r="B523" s="165"/>
      <c r="C523" s="150" t="s">
        <v>9</v>
      </c>
      <c r="D523" s="372" t="str">
        <f>'7th'!B43</f>
        <v>Young, Braden</v>
      </c>
      <c r="E523" s="372"/>
      <c r="F523" s="372"/>
      <c r="G523" s="372"/>
      <c r="H523" s="372"/>
      <c r="I523" s="372"/>
      <c r="J523" s="150" t="s">
        <v>10</v>
      </c>
      <c r="K523" s="150"/>
      <c r="L523" s="152">
        <f>'7th'!P43</f>
        <v>2800</v>
      </c>
      <c r="M523" s="150"/>
      <c r="N523" s="166"/>
    </row>
    <row r="524" spans="2:14">
      <c r="B524" s="165"/>
      <c r="C524" s="150"/>
      <c r="D524" s="150"/>
      <c r="E524" s="150"/>
      <c r="F524" s="150"/>
      <c r="G524" s="150"/>
      <c r="H524" s="150"/>
      <c r="I524" s="150"/>
      <c r="J524" s="150"/>
      <c r="K524" s="150"/>
      <c r="L524" s="151"/>
      <c r="M524" s="150"/>
      <c r="N524" s="166"/>
    </row>
    <row r="525" spans="2:14">
      <c r="B525" s="167"/>
      <c r="C525" s="153"/>
      <c r="D525" s="372" t="s">
        <v>226</v>
      </c>
      <c r="E525" s="372"/>
      <c r="F525" s="372"/>
      <c r="G525" s="372"/>
      <c r="H525" s="372"/>
      <c r="I525" s="372"/>
      <c r="J525" s="372"/>
      <c r="K525" s="150"/>
      <c r="L525" s="151" t="s">
        <v>11</v>
      </c>
      <c r="M525" s="150"/>
      <c r="N525" s="166"/>
    </row>
    <row r="526" spans="2:14">
      <c r="B526" s="165"/>
      <c r="C526" s="150"/>
      <c r="D526" s="150"/>
      <c r="E526" s="150"/>
      <c r="F526" s="150"/>
      <c r="G526" s="150"/>
      <c r="H526" s="150"/>
      <c r="I526" s="150"/>
      <c r="J526" s="150"/>
      <c r="K526" s="150"/>
      <c r="L526" s="151"/>
      <c r="M526" s="150"/>
      <c r="N526" s="166"/>
    </row>
    <row r="527" spans="2:14">
      <c r="B527" s="165"/>
      <c r="C527" s="160" t="s">
        <v>12</v>
      </c>
      <c r="D527" s="150"/>
      <c r="E527" s="150"/>
      <c r="F527" s="150"/>
      <c r="G527" s="150"/>
      <c r="H527" s="150"/>
      <c r="I527" s="150"/>
      <c r="J527" s="150"/>
      <c r="K527" s="150"/>
      <c r="L527" s="151"/>
      <c r="M527" s="150"/>
      <c r="N527" s="166"/>
    </row>
    <row r="528" spans="2:14">
      <c r="B528" s="165"/>
      <c r="C528" s="160" t="s">
        <v>13</v>
      </c>
      <c r="D528" s="150"/>
      <c r="E528" s="150"/>
      <c r="F528" s="150"/>
      <c r="G528" s="150"/>
      <c r="H528" s="150"/>
      <c r="I528" s="150"/>
      <c r="J528" s="150"/>
      <c r="K528" s="150"/>
      <c r="L528" s="151"/>
      <c r="M528" s="150"/>
      <c r="N528" s="166"/>
    </row>
    <row r="529" spans="2:14">
      <c r="B529" s="165"/>
      <c r="C529" s="160" t="s">
        <v>14</v>
      </c>
      <c r="D529" s="150"/>
      <c r="E529" s="150"/>
      <c r="F529" s="150"/>
      <c r="G529" s="374" t="s">
        <v>16</v>
      </c>
      <c r="H529" s="374"/>
      <c r="I529" s="374"/>
      <c r="J529" s="374"/>
      <c r="K529" s="374"/>
      <c r="L529" s="374"/>
      <c r="M529" s="150"/>
      <c r="N529" s="166"/>
    </row>
    <row r="530" spans="2:14">
      <c r="B530" s="165"/>
      <c r="C530" s="150"/>
      <c r="D530" s="150"/>
      <c r="E530" s="150"/>
      <c r="F530" s="150"/>
      <c r="G530" s="374"/>
      <c r="H530" s="374"/>
      <c r="I530" s="374"/>
      <c r="J530" s="374"/>
      <c r="K530" s="374"/>
      <c r="L530" s="374"/>
      <c r="M530" s="150"/>
      <c r="N530" s="166"/>
    </row>
    <row r="531" spans="2:14" ht="15" customHeight="1">
      <c r="B531" s="165"/>
      <c r="C531" s="150" t="s">
        <v>15</v>
      </c>
      <c r="D531" s="372"/>
      <c r="E531" s="372"/>
      <c r="F531" s="150"/>
      <c r="G531" s="375"/>
      <c r="H531" s="375"/>
      <c r="I531" s="375"/>
      <c r="J531" s="375"/>
      <c r="K531" s="375"/>
      <c r="L531" s="375"/>
      <c r="M531" s="150"/>
      <c r="N531" s="166"/>
    </row>
    <row r="532" spans="2:14" ht="6.75" customHeight="1" thickBot="1">
      <c r="B532" s="168"/>
      <c r="C532" s="169"/>
      <c r="D532" s="169"/>
      <c r="E532" s="169"/>
      <c r="F532" s="169"/>
      <c r="G532" s="169"/>
      <c r="H532" s="169"/>
      <c r="I532" s="169"/>
      <c r="J532" s="169"/>
      <c r="K532" s="169"/>
      <c r="L532" s="170"/>
      <c r="M532" s="169"/>
      <c r="N532" s="171"/>
    </row>
    <row r="533" spans="2:14" ht="7.5" customHeight="1" thickBot="1"/>
    <row r="534" spans="2:14" ht="6" customHeight="1">
      <c r="B534" s="161"/>
      <c r="C534" s="162"/>
      <c r="D534" s="162"/>
      <c r="E534" s="162"/>
      <c r="F534" s="162"/>
      <c r="G534" s="162"/>
      <c r="H534" s="162"/>
      <c r="I534" s="162"/>
      <c r="J534" s="162"/>
      <c r="K534" s="162"/>
      <c r="L534" s="163"/>
      <c r="M534" s="162"/>
      <c r="N534" s="164"/>
    </row>
    <row r="535" spans="2:14">
      <c r="B535" s="165"/>
      <c r="C535" s="159" t="s">
        <v>28</v>
      </c>
      <c r="D535" s="150"/>
      <c r="E535" s="150"/>
      <c r="F535" s="150"/>
      <c r="G535" s="150"/>
      <c r="H535" s="150"/>
      <c r="I535" s="150"/>
      <c r="J535" s="150"/>
      <c r="K535" s="150"/>
      <c r="L535" s="151">
        <v>135</v>
      </c>
      <c r="M535" s="150"/>
      <c r="N535" s="166"/>
    </row>
    <row r="536" spans="2:14">
      <c r="B536" s="165"/>
      <c r="C536" s="159" t="s">
        <v>27</v>
      </c>
      <c r="D536" s="150"/>
      <c r="E536" s="150"/>
      <c r="F536" s="150"/>
      <c r="G536" s="172" t="s">
        <v>29</v>
      </c>
      <c r="H536" s="371">
        <f ca="1">TODAY()</f>
        <v>40814</v>
      </c>
      <c r="I536" s="371"/>
      <c r="J536" s="371"/>
      <c r="K536" s="150"/>
      <c r="L536" s="151"/>
      <c r="M536" s="150"/>
      <c r="N536" s="166"/>
    </row>
    <row r="537" spans="2:14">
      <c r="B537" s="165"/>
      <c r="C537" s="150"/>
      <c r="D537" s="150"/>
      <c r="E537" s="150"/>
      <c r="F537" s="150"/>
      <c r="G537" s="150"/>
      <c r="H537" s="150"/>
      <c r="I537" s="150"/>
      <c r="J537" s="150"/>
      <c r="K537" s="150"/>
      <c r="L537" s="151"/>
      <c r="M537" s="150"/>
      <c r="N537" s="166"/>
    </row>
    <row r="538" spans="2:14" ht="13.5" thickBot="1">
      <c r="B538" s="165"/>
      <c r="C538" s="150" t="s">
        <v>8</v>
      </c>
      <c r="D538" s="150"/>
      <c r="E538" s="150"/>
      <c r="F538" s="150"/>
      <c r="G538" s="150"/>
      <c r="H538" s="150"/>
      <c r="I538" s="150"/>
      <c r="J538" s="150"/>
      <c r="K538" s="150"/>
      <c r="L538" s="151"/>
      <c r="M538" s="150"/>
      <c r="N538" s="166"/>
    </row>
    <row r="539" spans="2:14" ht="13.5" thickBot="1">
      <c r="B539" s="165"/>
      <c r="C539" s="150" t="s">
        <v>9</v>
      </c>
      <c r="D539" s="372" t="str">
        <f>'7th'!B44</f>
        <v>Lobos, Kat</v>
      </c>
      <c r="E539" s="372"/>
      <c r="F539" s="372"/>
      <c r="G539" s="372"/>
      <c r="H539" s="372"/>
      <c r="I539" s="372"/>
      <c r="J539" s="150" t="s">
        <v>10</v>
      </c>
      <c r="K539" s="150"/>
      <c r="L539" s="152">
        <f>'7th'!P44</f>
        <v>2800</v>
      </c>
      <c r="M539" s="150"/>
      <c r="N539" s="166"/>
    </row>
    <row r="540" spans="2:14">
      <c r="B540" s="165"/>
      <c r="C540" s="150"/>
      <c r="D540" s="150"/>
      <c r="E540" s="150"/>
      <c r="F540" s="150"/>
      <c r="G540" s="150"/>
      <c r="H540" s="150"/>
      <c r="I540" s="150"/>
      <c r="J540" s="150"/>
      <c r="K540" s="150"/>
      <c r="L540" s="151"/>
      <c r="M540" s="150"/>
      <c r="N540" s="166"/>
    </row>
    <row r="541" spans="2:14">
      <c r="B541" s="167"/>
      <c r="C541" s="153"/>
      <c r="D541" s="372" t="s">
        <v>226</v>
      </c>
      <c r="E541" s="372"/>
      <c r="F541" s="372"/>
      <c r="G541" s="372"/>
      <c r="H541" s="372"/>
      <c r="I541" s="372"/>
      <c r="J541" s="372"/>
      <c r="K541" s="150"/>
      <c r="L541" s="151" t="s">
        <v>11</v>
      </c>
      <c r="M541" s="150"/>
      <c r="N541" s="166"/>
    </row>
    <row r="542" spans="2:14">
      <c r="B542" s="165"/>
      <c r="C542" s="150"/>
      <c r="D542" s="150"/>
      <c r="E542" s="150"/>
      <c r="F542" s="150"/>
      <c r="G542" s="150"/>
      <c r="H542" s="150"/>
      <c r="I542" s="150"/>
      <c r="J542" s="150"/>
      <c r="K542" s="150"/>
      <c r="L542" s="151"/>
      <c r="M542" s="150"/>
      <c r="N542" s="166"/>
    </row>
    <row r="543" spans="2:14">
      <c r="B543" s="165"/>
      <c r="C543" s="160" t="s">
        <v>12</v>
      </c>
      <c r="D543" s="150"/>
      <c r="E543" s="150"/>
      <c r="F543" s="150"/>
      <c r="G543" s="150"/>
      <c r="H543" s="150"/>
      <c r="I543" s="150"/>
      <c r="J543" s="150"/>
      <c r="K543" s="150"/>
      <c r="L543" s="151"/>
      <c r="M543" s="150"/>
      <c r="N543" s="166"/>
    </row>
    <row r="544" spans="2:14">
      <c r="B544" s="165"/>
      <c r="C544" s="160" t="s">
        <v>13</v>
      </c>
      <c r="D544" s="150"/>
      <c r="E544" s="150"/>
      <c r="F544" s="150"/>
      <c r="G544" s="150"/>
      <c r="H544" s="150"/>
      <c r="I544" s="150"/>
      <c r="J544" s="150"/>
      <c r="K544" s="150"/>
      <c r="L544" s="151"/>
      <c r="M544" s="150"/>
      <c r="N544" s="166"/>
    </row>
    <row r="545" spans="2:14">
      <c r="B545" s="165"/>
      <c r="C545" s="160" t="s">
        <v>14</v>
      </c>
      <c r="D545" s="150"/>
      <c r="E545" s="150"/>
      <c r="F545" s="150"/>
      <c r="G545" s="374" t="s">
        <v>16</v>
      </c>
      <c r="H545" s="374"/>
      <c r="I545" s="374"/>
      <c r="J545" s="374"/>
      <c r="K545" s="374"/>
      <c r="L545" s="374"/>
      <c r="M545" s="150"/>
      <c r="N545" s="166"/>
    </row>
    <row r="546" spans="2:14" ht="7.5" customHeight="1">
      <c r="B546" s="165"/>
      <c r="C546" s="150"/>
      <c r="D546" s="150"/>
      <c r="E546" s="150"/>
      <c r="F546" s="150"/>
      <c r="G546" s="374"/>
      <c r="H546" s="374"/>
      <c r="I546" s="374"/>
      <c r="J546" s="374"/>
      <c r="K546" s="374"/>
      <c r="L546" s="374"/>
      <c r="M546" s="150"/>
      <c r="N546" s="166"/>
    </row>
    <row r="547" spans="2:14" ht="15" customHeight="1">
      <c r="B547" s="165"/>
      <c r="C547" s="150" t="s">
        <v>15</v>
      </c>
      <c r="D547" s="372"/>
      <c r="E547" s="372"/>
      <c r="F547" s="150"/>
      <c r="G547" s="375"/>
      <c r="H547" s="375"/>
      <c r="I547" s="375"/>
      <c r="J547" s="375"/>
      <c r="K547" s="375"/>
      <c r="L547" s="375"/>
      <c r="M547" s="150"/>
      <c r="N547" s="166"/>
    </row>
    <row r="548" spans="2:14" ht="13.5" thickBot="1">
      <c r="B548" s="168"/>
      <c r="C548" s="169"/>
      <c r="D548" s="169"/>
      <c r="E548" s="169"/>
      <c r="F548" s="169"/>
      <c r="G548" s="169"/>
      <c r="H548" s="169"/>
      <c r="I548" s="169"/>
      <c r="J548" s="169"/>
      <c r="K548" s="169"/>
      <c r="L548" s="170"/>
      <c r="M548" s="169"/>
      <c r="N548" s="171"/>
    </row>
    <row r="549" spans="2:14" ht="4.5" customHeight="1"/>
    <row r="550" spans="2:14" ht="4.5" customHeight="1" thickBot="1">
      <c r="B550" s="145"/>
      <c r="C550" s="146"/>
      <c r="D550" s="146"/>
      <c r="E550" s="146"/>
      <c r="F550" s="146"/>
      <c r="G550" s="146"/>
      <c r="H550" s="146"/>
      <c r="I550" s="146"/>
      <c r="J550" s="146"/>
      <c r="K550" s="146"/>
      <c r="L550" s="147"/>
      <c r="M550" s="146"/>
      <c r="N550" s="148"/>
    </row>
    <row r="551" spans="2:14">
      <c r="B551" s="161"/>
      <c r="C551" s="175" t="s">
        <v>28</v>
      </c>
      <c r="D551" s="162"/>
      <c r="E551" s="162"/>
      <c r="F551" s="162"/>
      <c r="G551" s="162"/>
      <c r="H551" s="162"/>
      <c r="I551" s="162"/>
      <c r="J551" s="162"/>
      <c r="K551" s="162"/>
      <c r="L551" s="163">
        <v>136</v>
      </c>
      <c r="M551" s="162"/>
      <c r="N551" s="164"/>
    </row>
    <row r="552" spans="2:14">
      <c r="B552" s="165"/>
      <c r="C552" s="159" t="s">
        <v>27</v>
      </c>
      <c r="D552" s="150"/>
      <c r="E552" s="150"/>
      <c r="F552" s="150"/>
      <c r="G552" s="172" t="s">
        <v>29</v>
      </c>
      <c r="H552" s="371">
        <f ca="1">TODAY()</f>
        <v>40814</v>
      </c>
      <c r="I552" s="371"/>
      <c r="J552" s="371"/>
      <c r="K552" s="150"/>
      <c r="L552" s="151"/>
      <c r="M552" s="150"/>
      <c r="N552" s="166"/>
    </row>
    <row r="553" spans="2:14" ht="6.75" customHeight="1">
      <c r="B553" s="165"/>
      <c r="C553" s="150"/>
      <c r="D553" s="150"/>
      <c r="E553" s="150"/>
      <c r="F553" s="150"/>
      <c r="G553" s="150"/>
      <c r="H553" s="150"/>
      <c r="I553" s="150"/>
      <c r="J553" s="150"/>
      <c r="K553" s="150"/>
      <c r="L553" s="151"/>
      <c r="M553" s="150"/>
      <c r="N553" s="166"/>
    </row>
    <row r="554" spans="2:14" ht="13.5" thickBot="1">
      <c r="B554" s="165"/>
      <c r="C554" s="150" t="s">
        <v>8</v>
      </c>
      <c r="D554" s="150"/>
      <c r="E554" s="150"/>
      <c r="F554" s="150"/>
      <c r="G554" s="150"/>
      <c r="H554" s="150"/>
      <c r="I554" s="150"/>
      <c r="J554" s="150"/>
      <c r="K554" s="150"/>
      <c r="L554" s="151"/>
      <c r="M554" s="150"/>
      <c r="N554" s="166"/>
    </row>
    <row r="555" spans="2:14" ht="13.5" thickBot="1">
      <c r="B555" s="165"/>
      <c r="C555" s="150" t="s">
        <v>9</v>
      </c>
      <c r="D555" s="372">
        <f>'7th'!B46</f>
        <v>0</v>
      </c>
      <c r="E555" s="372"/>
      <c r="F555" s="372"/>
      <c r="G555" s="372"/>
      <c r="H555" s="372"/>
      <c r="I555" s="372"/>
      <c r="J555" s="150" t="s">
        <v>10</v>
      </c>
      <c r="K555" s="150"/>
      <c r="L555" s="152">
        <f>'7th'!P46</f>
        <v>0</v>
      </c>
      <c r="M555" s="150"/>
      <c r="N555" s="166"/>
    </row>
    <row r="556" spans="2:14" ht="6.75" customHeight="1">
      <c r="B556" s="165"/>
      <c r="C556" s="150"/>
      <c r="D556" s="150"/>
      <c r="E556" s="150"/>
      <c r="F556" s="150"/>
      <c r="G556" s="150"/>
      <c r="H556" s="150"/>
      <c r="I556" s="150"/>
      <c r="J556" s="150"/>
      <c r="K556" s="150"/>
      <c r="L556" s="151"/>
      <c r="M556" s="150"/>
      <c r="N556" s="166"/>
    </row>
    <row r="557" spans="2:14">
      <c r="B557" s="167"/>
      <c r="C557" s="153"/>
      <c r="D557" s="373"/>
      <c r="E557" s="372"/>
      <c r="F557" s="372"/>
      <c r="G557" s="372"/>
      <c r="H557" s="372"/>
      <c r="I557" s="372"/>
      <c r="J557" s="372"/>
      <c r="K557" s="150"/>
      <c r="L557" s="151" t="s">
        <v>11</v>
      </c>
      <c r="M557" s="150"/>
      <c r="N557" s="166"/>
    </row>
    <row r="558" spans="2:14">
      <c r="B558" s="165"/>
      <c r="C558" s="150"/>
      <c r="D558" s="150"/>
      <c r="E558" s="150"/>
      <c r="F558" s="150"/>
      <c r="G558" s="150"/>
      <c r="H558" s="150"/>
      <c r="I558" s="150"/>
      <c r="J558" s="150"/>
      <c r="K558" s="150"/>
      <c r="L558" s="151"/>
      <c r="M558" s="150"/>
      <c r="N558" s="166"/>
    </row>
    <row r="559" spans="2:14">
      <c r="B559" s="165"/>
      <c r="C559" s="160" t="s">
        <v>12</v>
      </c>
      <c r="D559" s="150"/>
      <c r="E559" s="150"/>
      <c r="F559" s="150"/>
      <c r="G559" s="150"/>
      <c r="H559" s="150"/>
      <c r="I559" s="150"/>
      <c r="J559" s="150"/>
      <c r="K559" s="150"/>
      <c r="L559" s="151"/>
      <c r="M559" s="150"/>
      <c r="N559" s="166"/>
    </row>
    <row r="560" spans="2:14">
      <c r="B560" s="165"/>
      <c r="C560" s="160" t="s">
        <v>13</v>
      </c>
      <c r="D560" s="150"/>
      <c r="E560" s="150"/>
      <c r="F560" s="150"/>
      <c r="G560" s="150"/>
      <c r="H560" s="150"/>
      <c r="I560" s="150"/>
      <c r="J560" s="150"/>
      <c r="K560" s="150"/>
      <c r="L560" s="151"/>
      <c r="M560" s="150"/>
      <c r="N560" s="166"/>
    </row>
    <row r="561" spans="2:14">
      <c r="B561" s="165"/>
      <c r="C561" s="160" t="s">
        <v>14</v>
      </c>
      <c r="D561" s="150"/>
      <c r="E561" s="150"/>
      <c r="F561" s="150"/>
      <c r="G561" s="374" t="s">
        <v>16</v>
      </c>
      <c r="H561" s="374"/>
      <c r="I561" s="374"/>
      <c r="J561" s="374"/>
      <c r="K561" s="374"/>
      <c r="L561" s="374"/>
      <c r="M561" s="150"/>
      <c r="N561" s="166"/>
    </row>
    <row r="562" spans="2:14" ht="7.5" customHeight="1">
      <c r="B562" s="165"/>
      <c r="C562" s="150"/>
      <c r="D562" s="150"/>
      <c r="E562" s="150"/>
      <c r="F562" s="150"/>
      <c r="G562" s="374"/>
      <c r="H562" s="374"/>
      <c r="I562" s="374"/>
      <c r="J562" s="374"/>
      <c r="K562" s="374"/>
      <c r="L562" s="374"/>
      <c r="M562" s="150"/>
      <c r="N562" s="166"/>
    </row>
    <row r="563" spans="2:14" ht="15" customHeight="1">
      <c r="B563" s="165"/>
      <c r="C563" s="150" t="s">
        <v>15</v>
      </c>
      <c r="D563" s="372"/>
      <c r="E563" s="372"/>
      <c r="F563" s="150"/>
      <c r="G563" s="375"/>
      <c r="H563" s="375"/>
      <c r="I563" s="375"/>
      <c r="J563" s="375"/>
      <c r="K563" s="375"/>
      <c r="L563" s="375"/>
      <c r="M563" s="150"/>
      <c r="N563" s="166"/>
    </row>
    <row r="564" spans="2:14" ht="13.5" thickBot="1">
      <c r="B564" s="168"/>
      <c r="C564" s="169"/>
      <c r="D564" s="169"/>
      <c r="E564" s="169"/>
      <c r="F564" s="169"/>
      <c r="G564" s="169"/>
      <c r="H564" s="169"/>
      <c r="I564" s="169"/>
      <c r="J564" s="169"/>
      <c r="K564" s="169"/>
      <c r="L564" s="170"/>
      <c r="M564" s="169"/>
      <c r="N564" s="171"/>
    </row>
    <row r="565" spans="2:14">
      <c r="B565" s="161"/>
      <c r="C565" s="175" t="s">
        <v>28</v>
      </c>
      <c r="D565" s="162"/>
      <c r="E565" s="162"/>
      <c r="F565" s="162"/>
      <c r="G565" s="162"/>
      <c r="H565" s="162"/>
      <c r="I565" s="162"/>
      <c r="J565" s="162"/>
      <c r="K565" s="162"/>
      <c r="L565" s="163">
        <v>136</v>
      </c>
      <c r="M565" s="162"/>
      <c r="N565" s="164"/>
    </row>
    <row r="566" spans="2:14">
      <c r="B566" s="165"/>
      <c r="C566" s="159" t="s">
        <v>27</v>
      </c>
      <c r="D566" s="150"/>
      <c r="E566" s="150"/>
      <c r="F566" s="150"/>
      <c r="G566" s="172" t="s">
        <v>29</v>
      </c>
      <c r="H566" s="371">
        <f ca="1">TODAY()</f>
        <v>40814</v>
      </c>
      <c r="I566" s="371"/>
      <c r="J566" s="371"/>
      <c r="K566" s="150"/>
      <c r="L566" s="151"/>
      <c r="M566" s="150"/>
      <c r="N566" s="166"/>
    </row>
    <row r="567" spans="2:14" ht="6.75" customHeight="1">
      <c r="B567" s="165"/>
      <c r="C567" s="150"/>
      <c r="D567" s="150"/>
      <c r="E567" s="150"/>
      <c r="F567" s="150"/>
      <c r="G567" s="150"/>
      <c r="H567" s="150"/>
      <c r="I567" s="150"/>
      <c r="J567" s="150"/>
      <c r="K567" s="150"/>
      <c r="L567" s="151"/>
      <c r="M567" s="150"/>
      <c r="N567" s="166"/>
    </row>
    <row r="568" spans="2:14" ht="13.5" thickBot="1">
      <c r="B568" s="165"/>
      <c r="C568" s="150" t="s">
        <v>8</v>
      </c>
      <c r="D568" s="150"/>
      <c r="E568" s="150"/>
      <c r="F568" s="150"/>
      <c r="G568" s="150"/>
      <c r="H568" s="150"/>
      <c r="I568" s="150"/>
      <c r="J568" s="150"/>
      <c r="K568" s="150"/>
      <c r="L568" s="151"/>
      <c r="M568" s="150"/>
      <c r="N568" s="166"/>
    </row>
    <row r="569" spans="2:14" ht="13.5" thickBot="1">
      <c r="B569" s="165"/>
      <c r="C569" s="150" t="s">
        <v>9</v>
      </c>
      <c r="D569" s="372">
        <f>'7th'!B47</f>
        <v>0</v>
      </c>
      <c r="E569" s="372"/>
      <c r="F569" s="372"/>
      <c r="G569" s="372"/>
      <c r="H569" s="372"/>
      <c r="I569" s="372"/>
      <c r="J569" s="150" t="s">
        <v>10</v>
      </c>
      <c r="K569" s="150"/>
      <c r="L569" s="152">
        <f>'7th'!P47</f>
        <v>0</v>
      </c>
      <c r="M569" s="150"/>
      <c r="N569" s="166"/>
    </row>
    <row r="570" spans="2:14" ht="6.75" customHeight="1">
      <c r="B570" s="165"/>
      <c r="C570" s="150"/>
      <c r="D570" s="150"/>
      <c r="E570" s="150"/>
      <c r="F570" s="150"/>
      <c r="G570" s="150"/>
      <c r="H570" s="150"/>
      <c r="I570" s="150"/>
      <c r="J570" s="150"/>
      <c r="K570" s="150"/>
      <c r="L570" s="151"/>
      <c r="M570" s="150"/>
      <c r="N570" s="166"/>
    </row>
    <row r="571" spans="2:14">
      <c r="B571" s="167"/>
      <c r="C571" s="153"/>
      <c r="D571" s="373"/>
      <c r="E571" s="372"/>
      <c r="F571" s="372"/>
      <c r="G571" s="372"/>
      <c r="H571" s="372"/>
      <c r="I571" s="372"/>
      <c r="J571" s="372"/>
      <c r="K571" s="150"/>
      <c r="L571" s="151" t="s">
        <v>11</v>
      </c>
      <c r="M571" s="150"/>
      <c r="N571" s="166"/>
    </row>
    <row r="572" spans="2:14">
      <c r="B572" s="165"/>
      <c r="C572" s="150"/>
      <c r="D572" s="150"/>
      <c r="E572" s="150"/>
      <c r="F572" s="150"/>
      <c r="G572" s="150"/>
      <c r="H572" s="150"/>
      <c r="I572" s="150"/>
      <c r="J572" s="150"/>
      <c r="K572" s="150"/>
      <c r="L572" s="151"/>
      <c r="M572" s="150"/>
      <c r="N572" s="166"/>
    </row>
    <row r="573" spans="2:14">
      <c r="B573" s="165"/>
      <c r="C573" s="160" t="s">
        <v>12</v>
      </c>
      <c r="D573" s="150"/>
      <c r="E573" s="150"/>
      <c r="F573" s="150"/>
      <c r="G573" s="150"/>
      <c r="H573" s="150"/>
      <c r="I573" s="150"/>
      <c r="J573" s="150"/>
      <c r="K573" s="150"/>
      <c r="L573" s="151"/>
      <c r="M573" s="150"/>
      <c r="N573" s="166"/>
    </row>
    <row r="574" spans="2:14">
      <c r="B574" s="165"/>
      <c r="C574" s="160" t="s">
        <v>13</v>
      </c>
      <c r="D574" s="150"/>
      <c r="E574" s="150"/>
      <c r="F574" s="150"/>
      <c r="G574" s="150"/>
      <c r="H574" s="150"/>
      <c r="I574" s="150"/>
      <c r="J574" s="150"/>
      <c r="K574" s="150"/>
      <c r="L574" s="151"/>
      <c r="M574" s="150"/>
      <c r="N574" s="166"/>
    </row>
    <row r="575" spans="2:14">
      <c r="B575" s="165"/>
      <c r="C575" s="160" t="s">
        <v>14</v>
      </c>
      <c r="D575" s="150"/>
      <c r="E575" s="150"/>
      <c r="F575" s="150"/>
      <c r="G575" s="374" t="s">
        <v>16</v>
      </c>
      <c r="H575" s="374"/>
      <c r="I575" s="374"/>
      <c r="J575" s="374"/>
      <c r="K575" s="374"/>
      <c r="L575" s="374"/>
      <c r="M575" s="150"/>
      <c r="N575" s="166"/>
    </row>
    <row r="576" spans="2:14" ht="7.5" customHeight="1">
      <c r="B576" s="165"/>
      <c r="C576" s="150"/>
      <c r="D576" s="150"/>
      <c r="E576" s="150"/>
      <c r="F576" s="150"/>
      <c r="G576" s="374"/>
      <c r="H576" s="374"/>
      <c r="I576" s="374"/>
      <c r="J576" s="374"/>
      <c r="K576" s="374"/>
      <c r="L576" s="374"/>
      <c r="M576" s="150"/>
      <c r="N576" s="166"/>
    </row>
    <row r="577" spans="2:14" ht="15" customHeight="1">
      <c r="B577" s="165"/>
      <c r="C577" s="150" t="s">
        <v>15</v>
      </c>
      <c r="D577" s="372"/>
      <c r="E577" s="372"/>
      <c r="F577" s="150"/>
      <c r="G577" s="375"/>
      <c r="H577" s="375"/>
      <c r="I577" s="375"/>
      <c r="J577" s="375"/>
      <c r="K577" s="375"/>
      <c r="L577" s="375"/>
      <c r="M577" s="150"/>
      <c r="N577" s="166"/>
    </row>
    <row r="578" spans="2:14" ht="13.5" thickBot="1">
      <c r="B578" s="168"/>
      <c r="C578" s="169"/>
      <c r="D578" s="169"/>
      <c r="E578" s="169"/>
      <c r="F578" s="169"/>
      <c r="G578" s="169"/>
      <c r="H578" s="169"/>
      <c r="I578" s="169"/>
      <c r="J578" s="169"/>
      <c r="K578" s="169"/>
      <c r="L578" s="170"/>
      <c r="M578" s="169"/>
      <c r="N578" s="171"/>
    </row>
    <row r="579" spans="2:14" ht="13.5" thickBot="1"/>
    <row r="580" spans="2:14">
      <c r="B580" s="161"/>
      <c r="C580" s="175" t="s">
        <v>28</v>
      </c>
      <c r="D580" s="162"/>
      <c r="E580" s="162"/>
      <c r="F580" s="162"/>
      <c r="G580" s="162"/>
      <c r="H580" s="162"/>
      <c r="I580" s="162"/>
      <c r="J580" s="162"/>
      <c r="K580" s="162"/>
      <c r="L580" s="163">
        <v>136</v>
      </c>
      <c r="M580" s="162"/>
      <c r="N580" s="164"/>
    </row>
    <row r="581" spans="2:14">
      <c r="B581" s="165"/>
      <c r="C581" s="159" t="s">
        <v>27</v>
      </c>
      <c r="D581" s="150"/>
      <c r="E581" s="150"/>
      <c r="F581" s="150"/>
      <c r="G581" s="172" t="s">
        <v>29</v>
      </c>
      <c r="H581" s="371">
        <f ca="1">TODAY()</f>
        <v>40814</v>
      </c>
      <c r="I581" s="371"/>
      <c r="J581" s="371"/>
      <c r="K581" s="150"/>
      <c r="L581" s="151"/>
      <c r="M581" s="150"/>
      <c r="N581" s="166"/>
    </row>
    <row r="582" spans="2:14" ht="6.75" customHeight="1">
      <c r="B582" s="165"/>
      <c r="C582" s="150"/>
      <c r="D582" s="150"/>
      <c r="E582" s="150"/>
      <c r="F582" s="150"/>
      <c r="G582" s="150"/>
      <c r="H582" s="150"/>
      <c r="I582" s="150"/>
      <c r="J582" s="150"/>
      <c r="K582" s="150"/>
      <c r="L582" s="151"/>
      <c r="M582" s="150"/>
      <c r="N582" s="166"/>
    </row>
    <row r="583" spans="2:14" ht="13.5" thickBot="1">
      <c r="B583" s="165"/>
      <c r="C583" s="150" t="s">
        <v>8</v>
      </c>
      <c r="D583" s="150"/>
      <c r="E583" s="150"/>
      <c r="F583" s="150"/>
      <c r="G583" s="150"/>
      <c r="H583" s="150"/>
      <c r="I583" s="150"/>
      <c r="J583" s="150"/>
      <c r="K583" s="150"/>
      <c r="L583" s="151"/>
      <c r="M583" s="150"/>
      <c r="N583" s="166"/>
    </row>
    <row r="584" spans="2:14" ht="13.5" thickBot="1">
      <c r="B584" s="165"/>
      <c r="C584" s="150" t="s">
        <v>9</v>
      </c>
      <c r="D584" s="372">
        <f>'7th'!B48</f>
        <v>0</v>
      </c>
      <c r="E584" s="372"/>
      <c r="F584" s="372"/>
      <c r="G584" s="372"/>
      <c r="H584" s="372"/>
      <c r="I584" s="372"/>
      <c r="J584" s="150" t="s">
        <v>10</v>
      </c>
      <c r="K584" s="150"/>
      <c r="L584" s="152">
        <f>'7th'!P48</f>
        <v>0</v>
      </c>
      <c r="M584" s="150"/>
      <c r="N584" s="166"/>
    </row>
    <row r="585" spans="2:14" ht="6.75" customHeight="1">
      <c r="B585" s="165"/>
      <c r="C585" s="150"/>
      <c r="D585" s="150"/>
      <c r="E585" s="150"/>
      <c r="F585" s="150"/>
      <c r="G585" s="150"/>
      <c r="H585" s="150"/>
      <c r="I585" s="150"/>
      <c r="J585" s="150"/>
      <c r="K585" s="150"/>
      <c r="L585" s="151"/>
      <c r="M585" s="150"/>
      <c r="N585" s="166"/>
    </row>
    <row r="586" spans="2:14">
      <c r="B586" s="167"/>
      <c r="C586" s="153"/>
      <c r="D586" s="373"/>
      <c r="E586" s="372"/>
      <c r="F586" s="372"/>
      <c r="G586" s="372"/>
      <c r="H586" s="372"/>
      <c r="I586" s="372"/>
      <c r="J586" s="372"/>
      <c r="K586" s="150"/>
      <c r="L586" s="151" t="s">
        <v>11</v>
      </c>
      <c r="M586" s="150"/>
      <c r="N586" s="166"/>
    </row>
    <row r="587" spans="2:14">
      <c r="B587" s="165"/>
      <c r="C587" s="150"/>
      <c r="D587" s="150"/>
      <c r="E587" s="150"/>
      <c r="F587" s="150"/>
      <c r="G587" s="150"/>
      <c r="H587" s="150"/>
      <c r="I587" s="150"/>
      <c r="J587" s="150"/>
      <c r="K587" s="150"/>
      <c r="L587" s="151"/>
      <c r="M587" s="150"/>
      <c r="N587" s="166"/>
    </row>
    <row r="588" spans="2:14">
      <c r="B588" s="165"/>
      <c r="C588" s="160" t="s">
        <v>12</v>
      </c>
      <c r="D588" s="150"/>
      <c r="E588" s="150"/>
      <c r="F588" s="150"/>
      <c r="G588" s="150"/>
      <c r="H588" s="150"/>
      <c r="I588" s="150"/>
      <c r="J588" s="150"/>
      <c r="K588" s="150"/>
      <c r="L588" s="151"/>
      <c r="M588" s="150"/>
      <c r="N588" s="166"/>
    </row>
    <row r="589" spans="2:14">
      <c r="B589" s="165"/>
      <c r="C589" s="160" t="s">
        <v>13</v>
      </c>
      <c r="D589" s="150"/>
      <c r="E589" s="150"/>
      <c r="F589" s="150"/>
      <c r="G589" s="150"/>
      <c r="H589" s="150"/>
      <c r="I589" s="150"/>
      <c r="J589" s="150"/>
      <c r="K589" s="150"/>
      <c r="L589" s="151"/>
      <c r="M589" s="150"/>
      <c r="N589" s="166"/>
    </row>
    <row r="590" spans="2:14">
      <c r="B590" s="165"/>
      <c r="C590" s="160" t="s">
        <v>14</v>
      </c>
      <c r="D590" s="150"/>
      <c r="E590" s="150"/>
      <c r="F590" s="150"/>
      <c r="G590" s="374" t="s">
        <v>16</v>
      </c>
      <c r="H590" s="374"/>
      <c r="I590" s="374"/>
      <c r="J590" s="374"/>
      <c r="K590" s="374"/>
      <c r="L590" s="374"/>
      <c r="M590" s="150"/>
      <c r="N590" s="166"/>
    </row>
    <row r="591" spans="2:14" ht="7.5" customHeight="1">
      <c r="B591" s="165"/>
      <c r="C591" s="150"/>
      <c r="D591" s="150"/>
      <c r="E591" s="150"/>
      <c r="F591" s="150"/>
      <c r="G591" s="374"/>
      <c r="H591" s="374"/>
      <c r="I591" s="374"/>
      <c r="J591" s="374"/>
      <c r="K591" s="374"/>
      <c r="L591" s="374"/>
      <c r="M591" s="150"/>
      <c r="N591" s="166"/>
    </row>
    <row r="592" spans="2:14" ht="15" customHeight="1">
      <c r="B592" s="165"/>
      <c r="C592" s="150" t="s">
        <v>15</v>
      </c>
      <c r="D592" s="372"/>
      <c r="E592" s="372"/>
      <c r="F592" s="150"/>
      <c r="G592" s="375"/>
      <c r="H592" s="375"/>
      <c r="I592" s="375"/>
      <c r="J592" s="375"/>
      <c r="K592" s="375"/>
      <c r="L592" s="375"/>
      <c r="M592" s="150"/>
      <c r="N592" s="166"/>
    </row>
    <row r="593" spans="2:14" ht="13.5" thickBot="1">
      <c r="B593" s="168"/>
      <c r="C593" s="169"/>
      <c r="D593" s="169"/>
      <c r="E593" s="169"/>
      <c r="F593" s="169"/>
      <c r="G593" s="169"/>
      <c r="H593" s="169"/>
      <c r="I593" s="169"/>
      <c r="J593" s="169"/>
      <c r="K593" s="169"/>
      <c r="L593" s="170"/>
      <c r="M593" s="169"/>
      <c r="N593" s="171"/>
    </row>
    <row r="594" spans="2:14" ht="13.5" thickBot="1"/>
    <row r="595" spans="2:14">
      <c r="B595" s="161"/>
      <c r="C595" s="175" t="s">
        <v>28</v>
      </c>
      <c r="D595" s="162"/>
      <c r="E595" s="162"/>
      <c r="F595" s="162"/>
      <c r="G595" s="162"/>
      <c r="H595" s="162"/>
      <c r="I595" s="162"/>
      <c r="J595" s="162"/>
      <c r="K595" s="162"/>
      <c r="L595" s="163">
        <v>136</v>
      </c>
      <c r="M595" s="162"/>
      <c r="N595" s="164"/>
    </row>
    <row r="596" spans="2:14">
      <c r="B596" s="165"/>
      <c r="C596" s="159" t="s">
        <v>27</v>
      </c>
      <c r="D596" s="150"/>
      <c r="E596" s="150"/>
      <c r="F596" s="150"/>
      <c r="G596" s="172" t="s">
        <v>29</v>
      </c>
      <c r="H596" s="371">
        <f ca="1">TODAY()</f>
        <v>40814</v>
      </c>
      <c r="I596" s="371"/>
      <c r="J596" s="371"/>
      <c r="K596" s="150"/>
      <c r="L596" s="151"/>
      <c r="M596" s="150"/>
      <c r="N596" s="166"/>
    </row>
    <row r="597" spans="2:14" ht="6.75" customHeight="1">
      <c r="B597" s="165"/>
      <c r="C597" s="150"/>
      <c r="D597" s="150"/>
      <c r="E597" s="150"/>
      <c r="F597" s="150"/>
      <c r="G597" s="150"/>
      <c r="H597" s="150"/>
      <c r="I597" s="150"/>
      <c r="J597" s="150"/>
      <c r="K597" s="150"/>
      <c r="L597" s="151"/>
      <c r="M597" s="150"/>
      <c r="N597" s="166"/>
    </row>
    <row r="598" spans="2:14" ht="13.5" thickBot="1">
      <c r="B598" s="165"/>
      <c r="C598" s="150" t="s">
        <v>8</v>
      </c>
      <c r="D598" s="150"/>
      <c r="E598" s="150"/>
      <c r="F598" s="150"/>
      <c r="G598" s="150"/>
      <c r="H598" s="150"/>
      <c r="I598" s="150"/>
      <c r="J598" s="150"/>
      <c r="K598" s="150"/>
      <c r="L598" s="151"/>
      <c r="M598" s="150"/>
      <c r="N598" s="166"/>
    </row>
    <row r="599" spans="2:14" ht="13.5" thickBot="1">
      <c r="B599" s="165"/>
      <c r="C599" s="150" t="s">
        <v>9</v>
      </c>
      <c r="D599" s="372">
        <f>'7th'!B49</f>
        <v>0</v>
      </c>
      <c r="E599" s="372"/>
      <c r="F599" s="372"/>
      <c r="G599" s="372"/>
      <c r="H599" s="372"/>
      <c r="I599" s="372"/>
      <c r="J599" s="150" t="s">
        <v>10</v>
      </c>
      <c r="K599" s="150"/>
      <c r="L599" s="152">
        <f>'7th'!P49</f>
        <v>0</v>
      </c>
      <c r="M599" s="150"/>
      <c r="N599" s="166"/>
    </row>
    <row r="600" spans="2:14" ht="6.75" customHeight="1">
      <c r="B600" s="165"/>
      <c r="C600" s="150"/>
      <c r="D600" s="150"/>
      <c r="E600" s="150"/>
      <c r="F600" s="150"/>
      <c r="G600" s="150"/>
      <c r="H600" s="150"/>
      <c r="I600" s="150"/>
      <c r="J600" s="150"/>
      <c r="K600" s="150"/>
      <c r="L600" s="151"/>
      <c r="M600" s="150"/>
      <c r="N600" s="166"/>
    </row>
    <row r="601" spans="2:14">
      <c r="B601" s="167"/>
      <c r="C601" s="153"/>
      <c r="D601" s="373"/>
      <c r="E601" s="372"/>
      <c r="F601" s="372"/>
      <c r="G601" s="372"/>
      <c r="H601" s="372"/>
      <c r="I601" s="372"/>
      <c r="J601" s="372"/>
      <c r="K601" s="150"/>
      <c r="L601" s="151" t="s">
        <v>11</v>
      </c>
      <c r="M601" s="150"/>
      <c r="N601" s="166"/>
    </row>
    <row r="602" spans="2:14">
      <c r="B602" s="165"/>
      <c r="C602" s="150"/>
      <c r="D602" s="150"/>
      <c r="E602" s="150"/>
      <c r="F602" s="150"/>
      <c r="G602" s="150"/>
      <c r="H602" s="150"/>
      <c r="I602" s="150"/>
      <c r="J602" s="150"/>
      <c r="K602" s="150"/>
      <c r="L602" s="151"/>
      <c r="M602" s="150"/>
      <c r="N602" s="166"/>
    </row>
    <row r="603" spans="2:14">
      <c r="B603" s="165"/>
      <c r="C603" s="160" t="s">
        <v>12</v>
      </c>
      <c r="D603" s="150"/>
      <c r="E603" s="150"/>
      <c r="F603" s="150"/>
      <c r="G603" s="150"/>
      <c r="H603" s="150"/>
      <c r="I603" s="150"/>
      <c r="J603" s="150"/>
      <c r="K603" s="150"/>
      <c r="L603" s="151"/>
      <c r="M603" s="150"/>
      <c r="N603" s="166"/>
    </row>
    <row r="604" spans="2:14">
      <c r="B604" s="165"/>
      <c r="C604" s="160" t="s">
        <v>13</v>
      </c>
      <c r="D604" s="150"/>
      <c r="E604" s="150"/>
      <c r="F604" s="150"/>
      <c r="G604" s="150"/>
      <c r="H604" s="150"/>
      <c r="I604" s="150"/>
      <c r="J604" s="150"/>
      <c r="K604" s="150"/>
      <c r="L604" s="151"/>
      <c r="M604" s="150"/>
      <c r="N604" s="166"/>
    </row>
    <row r="605" spans="2:14">
      <c r="B605" s="165"/>
      <c r="C605" s="160" t="s">
        <v>14</v>
      </c>
      <c r="D605" s="150"/>
      <c r="E605" s="150"/>
      <c r="F605" s="150"/>
      <c r="G605" s="374" t="s">
        <v>16</v>
      </c>
      <c r="H605" s="374"/>
      <c r="I605" s="374"/>
      <c r="J605" s="374"/>
      <c r="K605" s="374"/>
      <c r="L605" s="374"/>
      <c r="M605" s="150"/>
      <c r="N605" s="166"/>
    </row>
    <row r="606" spans="2:14" ht="7.5" customHeight="1">
      <c r="B606" s="165"/>
      <c r="C606" s="150"/>
      <c r="D606" s="150"/>
      <c r="E606" s="150"/>
      <c r="F606" s="150"/>
      <c r="G606" s="374"/>
      <c r="H606" s="374"/>
      <c r="I606" s="374"/>
      <c r="J606" s="374"/>
      <c r="K606" s="374"/>
      <c r="L606" s="374"/>
      <c r="M606" s="150"/>
      <c r="N606" s="166"/>
    </row>
    <row r="607" spans="2:14" ht="15" customHeight="1">
      <c r="B607" s="165"/>
      <c r="C607" s="150" t="s">
        <v>15</v>
      </c>
      <c r="D607" s="372"/>
      <c r="E607" s="372"/>
      <c r="F607" s="150"/>
      <c r="G607" s="375"/>
      <c r="H607" s="375"/>
      <c r="I607" s="375"/>
      <c r="J607" s="375"/>
      <c r="K607" s="375"/>
      <c r="L607" s="375"/>
      <c r="M607" s="150"/>
      <c r="N607" s="166"/>
    </row>
    <row r="608" spans="2:14" ht="13.5" thickBot="1">
      <c r="B608" s="168"/>
      <c r="C608" s="169"/>
      <c r="D608" s="169"/>
      <c r="E608" s="169"/>
      <c r="F608" s="169"/>
      <c r="G608" s="169"/>
      <c r="H608" s="169"/>
      <c r="I608" s="169"/>
      <c r="J608" s="169"/>
      <c r="K608" s="169"/>
      <c r="L608" s="170"/>
      <c r="M608" s="169"/>
      <c r="N608" s="171"/>
    </row>
    <row r="609" spans="2:14" ht="13.5" thickBot="1"/>
    <row r="610" spans="2:14">
      <c r="B610" s="161"/>
      <c r="C610" s="175" t="s">
        <v>28</v>
      </c>
      <c r="D610" s="162"/>
      <c r="E610" s="162"/>
      <c r="F610" s="162"/>
      <c r="G610" s="162"/>
      <c r="H610" s="162"/>
      <c r="I610" s="162"/>
      <c r="J610" s="162"/>
      <c r="K610" s="162"/>
      <c r="L610" s="163">
        <v>136</v>
      </c>
      <c r="M610" s="162"/>
      <c r="N610" s="164"/>
    </row>
    <row r="611" spans="2:14">
      <c r="B611" s="165"/>
      <c r="C611" s="159" t="s">
        <v>27</v>
      </c>
      <c r="D611" s="150"/>
      <c r="E611" s="150"/>
      <c r="F611" s="150"/>
      <c r="G611" s="172" t="s">
        <v>29</v>
      </c>
      <c r="H611" s="371">
        <f ca="1">TODAY()</f>
        <v>40814</v>
      </c>
      <c r="I611" s="371"/>
      <c r="J611" s="371"/>
      <c r="K611" s="150"/>
      <c r="L611" s="151"/>
      <c r="M611" s="150"/>
      <c r="N611" s="166"/>
    </row>
    <row r="612" spans="2:14" ht="6.75" customHeight="1">
      <c r="B612" s="165"/>
      <c r="C612" s="150"/>
      <c r="D612" s="150"/>
      <c r="E612" s="150"/>
      <c r="F612" s="150"/>
      <c r="G612" s="150"/>
      <c r="H612" s="150"/>
      <c r="I612" s="150"/>
      <c r="J612" s="150"/>
      <c r="K612" s="150"/>
      <c r="L612" s="151"/>
      <c r="M612" s="150"/>
      <c r="N612" s="166"/>
    </row>
    <row r="613" spans="2:14" ht="13.5" thickBot="1">
      <c r="B613" s="165"/>
      <c r="C613" s="150" t="s">
        <v>8</v>
      </c>
      <c r="D613" s="150"/>
      <c r="E613" s="150"/>
      <c r="F613" s="150"/>
      <c r="G613" s="150"/>
      <c r="H613" s="150"/>
      <c r="I613" s="150"/>
      <c r="J613" s="150"/>
      <c r="K613" s="150"/>
      <c r="L613" s="151"/>
      <c r="M613" s="150"/>
      <c r="N613" s="166"/>
    </row>
    <row r="614" spans="2:14" ht="13.5" thickBot="1">
      <c r="B614" s="165"/>
      <c r="C614" s="150" t="s">
        <v>9</v>
      </c>
      <c r="D614" s="372">
        <f>'7th'!B50</f>
        <v>0</v>
      </c>
      <c r="E614" s="372"/>
      <c r="F614" s="372"/>
      <c r="G614" s="372"/>
      <c r="H614" s="372"/>
      <c r="I614" s="372"/>
      <c r="J614" s="150" t="s">
        <v>10</v>
      </c>
      <c r="K614" s="150"/>
      <c r="L614" s="152">
        <f>'7th'!P50</f>
        <v>0</v>
      </c>
      <c r="M614" s="150"/>
      <c r="N614" s="166"/>
    </row>
    <row r="615" spans="2:14" ht="6.75" customHeight="1">
      <c r="B615" s="165"/>
      <c r="C615" s="150"/>
      <c r="D615" s="150"/>
      <c r="E615" s="150"/>
      <c r="F615" s="150"/>
      <c r="G615" s="150"/>
      <c r="H615" s="150"/>
      <c r="I615" s="150"/>
      <c r="J615" s="150"/>
      <c r="K615" s="150"/>
      <c r="L615" s="151"/>
      <c r="M615" s="150"/>
      <c r="N615" s="166"/>
    </row>
    <row r="616" spans="2:14">
      <c r="B616" s="167"/>
      <c r="C616" s="153"/>
      <c r="D616" s="373"/>
      <c r="E616" s="372"/>
      <c r="F616" s="372"/>
      <c r="G616" s="372"/>
      <c r="H616" s="372"/>
      <c r="I616" s="372"/>
      <c r="J616" s="372"/>
      <c r="K616" s="150"/>
      <c r="L616" s="151" t="s">
        <v>11</v>
      </c>
      <c r="M616" s="150"/>
      <c r="N616" s="166"/>
    </row>
    <row r="617" spans="2:14">
      <c r="B617" s="165"/>
      <c r="C617" s="150"/>
      <c r="D617" s="150"/>
      <c r="E617" s="150"/>
      <c r="F617" s="150"/>
      <c r="G617" s="150"/>
      <c r="H617" s="150"/>
      <c r="I617" s="150"/>
      <c r="J617" s="150"/>
      <c r="K617" s="150"/>
      <c r="L617" s="151"/>
      <c r="M617" s="150"/>
      <c r="N617" s="166"/>
    </row>
    <row r="618" spans="2:14">
      <c r="B618" s="165"/>
      <c r="C618" s="160" t="s">
        <v>12</v>
      </c>
      <c r="D618" s="150"/>
      <c r="E618" s="150"/>
      <c r="F618" s="150"/>
      <c r="G618" s="150"/>
      <c r="H618" s="150"/>
      <c r="I618" s="150"/>
      <c r="J618" s="150"/>
      <c r="K618" s="150"/>
      <c r="L618" s="151"/>
      <c r="M618" s="150"/>
      <c r="N618" s="166"/>
    </row>
    <row r="619" spans="2:14">
      <c r="B619" s="165"/>
      <c r="C619" s="160" t="s">
        <v>13</v>
      </c>
      <c r="D619" s="150"/>
      <c r="E619" s="150"/>
      <c r="F619" s="150"/>
      <c r="G619" s="150"/>
      <c r="H619" s="150"/>
      <c r="I619" s="150"/>
      <c r="J619" s="150"/>
      <c r="K619" s="150"/>
      <c r="L619" s="151"/>
      <c r="M619" s="150"/>
      <c r="N619" s="166"/>
    </row>
    <row r="620" spans="2:14">
      <c r="B620" s="165"/>
      <c r="C620" s="160" t="s">
        <v>14</v>
      </c>
      <c r="D620" s="150"/>
      <c r="E620" s="150"/>
      <c r="F620" s="150"/>
      <c r="G620" s="374" t="s">
        <v>16</v>
      </c>
      <c r="H620" s="374"/>
      <c r="I620" s="374"/>
      <c r="J620" s="374"/>
      <c r="K620" s="374"/>
      <c r="L620" s="374"/>
      <c r="M620" s="150"/>
      <c r="N620" s="166"/>
    </row>
    <row r="621" spans="2:14" ht="7.5" customHeight="1">
      <c r="B621" s="165"/>
      <c r="C621" s="150"/>
      <c r="D621" s="150"/>
      <c r="E621" s="150"/>
      <c r="F621" s="150"/>
      <c r="G621" s="374"/>
      <c r="H621" s="374"/>
      <c r="I621" s="374"/>
      <c r="J621" s="374"/>
      <c r="K621" s="374"/>
      <c r="L621" s="374"/>
      <c r="M621" s="150"/>
      <c r="N621" s="166"/>
    </row>
    <row r="622" spans="2:14" ht="15" customHeight="1">
      <c r="B622" s="165"/>
      <c r="C622" s="150" t="s">
        <v>15</v>
      </c>
      <c r="D622" s="372"/>
      <c r="E622" s="372"/>
      <c r="F622" s="150"/>
      <c r="G622" s="375"/>
      <c r="H622" s="375"/>
      <c r="I622" s="375"/>
      <c r="J622" s="375"/>
      <c r="K622" s="375"/>
      <c r="L622" s="375"/>
      <c r="M622" s="150"/>
      <c r="N622" s="166"/>
    </row>
    <row r="623" spans="2:14" ht="13.5" thickBot="1">
      <c r="B623" s="168"/>
      <c r="C623" s="169"/>
      <c r="D623" s="169"/>
      <c r="E623" s="169"/>
      <c r="F623" s="169"/>
      <c r="G623" s="169"/>
      <c r="H623" s="169"/>
      <c r="I623" s="169"/>
      <c r="J623" s="169"/>
      <c r="K623" s="169"/>
      <c r="L623" s="170"/>
      <c r="M623" s="169"/>
      <c r="N623" s="171"/>
    </row>
  </sheetData>
  <mergeCells count="200">
    <mergeCell ref="G605:L607"/>
    <mergeCell ref="D607:E607"/>
    <mergeCell ref="H611:J611"/>
    <mergeCell ref="D614:I614"/>
    <mergeCell ref="D616:J616"/>
    <mergeCell ref="G620:L622"/>
    <mergeCell ref="D622:E622"/>
    <mergeCell ref="D586:J586"/>
    <mergeCell ref="G590:L592"/>
    <mergeCell ref="D592:E592"/>
    <mergeCell ref="H596:J596"/>
    <mergeCell ref="D599:I599"/>
    <mergeCell ref="D601:J601"/>
    <mergeCell ref="D569:I569"/>
    <mergeCell ref="D571:J571"/>
    <mergeCell ref="G575:L577"/>
    <mergeCell ref="D577:E577"/>
    <mergeCell ref="H581:J581"/>
    <mergeCell ref="D584:I584"/>
    <mergeCell ref="H552:J552"/>
    <mergeCell ref="D555:I555"/>
    <mergeCell ref="D557:J557"/>
    <mergeCell ref="G561:L563"/>
    <mergeCell ref="D563:E563"/>
    <mergeCell ref="H566:J566"/>
    <mergeCell ref="G529:L531"/>
    <mergeCell ref="D531:E531"/>
    <mergeCell ref="H536:J536"/>
    <mergeCell ref="D539:I539"/>
    <mergeCell ref="D541:J541"/>
    <mergeCell ref="G545:L547"/>
    <mergeCell ref="D547:E547"/>
    <mergeCell ref="D509:J509"/>
    <mergeCell ref="G513:L515"/>
    <mergeCell ref="D515:E515"/>
    <mergeCell ref="H520:J520"/>
    <mergeCell ref="D523:I523"/>
    <mergeCell ref="D525:J525"/>
    <mergeCell ref="D492:I492"/>
    <mergeCell ref="D494:J494"/>
    <mergeCell ref="G498:L500"/>
    <mergeCell ref="D500:E500"/>
    <mergeCell ref="H504:J504"/>
    <mergeCell ref="D507:I507"/>
    <mergeCell ref="H473:J473"/>
    <mergeCell ref="D476:I476"/>
    <mergeCell ref="D478:J478"/>
    <mergeCell ref="G482:L484"/>
    <mergeCell ref="D484:E484"/>
    <mergeCell ref="H489:J489"/>
    <mergeCell ref="G450:L452"/>
    <mergeCell ref="D452:E452"/>
    <mergeCell ref="H457:J457"/>
    <mergeCell ref="D460:I460"/>
    <mergeCell ref="D462:J462"/>
    <mergeCell ref="G466:L468"/>
    <mergeCell ref="D468:E468"/>
    <mergeCell ref="D431:J431"/>
    <mergeCell ref="G435:L437"/>
    <mergeCell ref="D437:E437"/>
    <mergeCell ref="H441:J441"/>
    <mergeCell ref="D444:I444"/>
    <mergeCell ref="D446:J446"/>
    <mergeCell ref="D413:I413"/>
    <mergeCell ref="D415:J415"/>
    <mergeCell ref="G419:L421"/>
    <mergeCell ref="D421:E421"/>
    <mergeCell ref="H426:J426"/>
    <mergeCell ref="D429:I429"/>
    <mergeCell ref="H394:J394"/>
    <mergeCell ref="D397:I397"/>
    <mergeCell ref="D399:J399"/>
    <mergeCell ref="G403:L405"/>
    <mergeCell ref="D405:E405"/>
    <mergeCell ref="H410:J410"/>
    <mergeCell ref="G372:L374"/>
    <mergeCell ref="D374:E374"/>
    <mergeCell ref="H378:J378"/>
    <mergeCell ref="D381:I381"/>
    <mergeCell ref="D383:J383"/>
    <mergeCell ref="G387:L389"/>
    <mergeCell ref="D389:E389"/>
    <mergeCell ref="D353:J353"/>
    <mergeCell ref="G357:L359"/>
    <mergeCell ref="D359:E359"/>
    <mergeCell ref="H363:J363"/>
    <mergeCell ref="D366:I366"/>
    <mergeCell ref="D368:J368"/>
    <mergeCell ref="D336:I336"/>
    <mergeCell ref="D338:J338"/>
    <mergeCell ref="G342:L344"/>
    <mergeCell ref="D344:E344"/>
    <mergeCell ref="H348:J348"/>
    <mergeCell ref="D351:I351"/>
    <mergeCell ref="H318:J318"/>
    <mergeCell ref="D321:I321"/>
    <mergeCell ref="D323:J323"/>
    <mergeCell ref="G327:L329"/>
    <mergeCell ref="D329:E329"/>
    <mergeCell ref="H333:J333"/>
    <mergeCell ref="G298:L299"/>
    <mergeCell ref="D299:E299"/>
    <mergeCell ref="H303:J303"/>
    <mergeCell ref="D307:I307"/>
    <mergeCell ref="D309:J309"/>
    <mergeCell ref="G313:L315"/>
    <mergeCell ref="D315:E315"/>
    <mergeCell ref="D277:J277"/>
    <mergeCell ref="G282:L283"/>
    <mergeCell ref="D283:E283"/>
    <mergeCell ref="H287:J287"/>
    <mergeCell ref="D291:I291"/>
    <mergeCell ref="D293:J293"/>
    <mergeCell ref="D259:I259"/>
    <mergeCell ref="D261:J261"/>
    <mergeCell ref="G266:L267"/>
    <mergeCell ref="D267:E267"/>
    <mergeCell ref="H271:J271"/>
    <mergeCell ref="D275:I275"/>
    <mergeCell ref="H240:J240"/>
    <mergeCell ref="D244:I244"/>
    <mergeCell ref="D246:J246"/>
    <mergeCell ref="G250:L252"/>
    <mergeCell ref="D252:E252"/>
    <mergeCell ref="H256:J256"/>
    <mergeCell ref="G219:L220"/>
    <mergeCell ref="D220:E220"/>
    <mergeCell ref="H224:J224"/>
    <mergeCell ref="D228:I228"/>
    <mergeCell ref="D230:J230"/>
    <mergeCell ref="G234:L236"/>
    <mergeCell ref="D236:E236"/>
    <mergeCell ref="D198:J198"/>
    <mergeCell ref="G203:L204"/>
    <mergeCell ref="D204:E204"/>
    <mergeCell ref="H208:J208"/>
    <mergeCell ref="D212:I212"/>
    <mergeCell ref="D214:J214"/>
    <mergeCell ref="D181:I181"/>
    <mergeCell ref="D183:J183"/>
    <mergeCell ref="G188:L189"/>
    <mergeCell ref="D189:E189"/>
    <mergeCell ref="H193:J193"/>
    <mergeCell ref="D196:I196"/>
    <mergeCell ref="H161:J161"/>
    <mergeCell ref="D165:I165"/>
    <mergeCell ref="D167:J167"/>
    <mergeCell ref="G172:L173"/>
    <mergeCell ref="D173:E173"/>
    <mergeCell ref="H177:J177"/>
    <mergeCell ref="G140:L141"/>
    <mergeCell ref="D141:E141"/>
    <mergeCell ref="H145:J145"/>
    <mergeCell ref="D149:I149"/>
    <mergeCell ref="D151:J151"/>
    <mergeCell ref="G156:L157"/>
    <mergeCell ref="D157:E157"/>
    <mergeCell ref="D119:J119"/>
    <mergeCell ref="G123:L125"/>
    <mergeCell ref="D125:E125"/>
    <mergeCell ref="H129:J129"/>
    <mergeCell ref="D133:I133"/>
    <mergeCell ref="D135:J135"/>
    <mergeCell ref="D101:I101"/>
    <mergeCell ref="D103:J103"/>
    <mergeCell ref="G108:L109"/>
    <mergeCell ref="D109:E109"/>
    <mergeCell ref="H113:J113"/>
    <mergeCell ref="D117:I117"/>
    <mergeCell ref="H81:J81"/>
    <mergeCell ref="D85:I85"/>
    <mergeCell ref="D87:J87"/>
    <mergeCell ref="G92:L93"/>
    <mergeCell ref="D93:E93"/>
    <mergeCell ref="H97:J97"/>
    <mergeCell ref="G61:L62"/>
    <mergeCell ref="D62:E62"/>
    <mergeCell ref="H65:J65"/>
    <mergeCell ref="D69:I69"/>
    <mergeCell ref="D71:J71"/>
    <mergeCell ref="G76:L77"/>
    <mergeCell ref="D77:E77"/>
    <mergeCell ref="D40:J40"/>
    <mergeCell ref="G45:L46"/>
    <mergeCell ref="D46:E46"/>
    <mergeCell ref="H50:J50"/>
    <mergeCell ref="D54:I54"/>
    <mergeCell ref="D56:J56"/>
    <mergeCell ref="D22:I22"/>
    <mergeCell ref="D24:J24"/>
    <mergeCell ref="G29:L30"/>
    <mergeCell ref="D30:E30"/>
    <mergeCell ref="H34:J34"/>
    <mergeCell ref="D38:I38"/>
    <mergeCell ref="H2:J2"/>
    <mergeCell ref="D6:I6"/>
    <mergeCell ref="D8:J8"/>
    <mergeCell ref="G13:L14"/>
    <mergeCell ref="D14:E14"/>
    <mergeCell ref="H18:J18"/>
  </mergeCells>
  <pageMargins left="0.5" right="0.5" top="0.5" bottom="0.5" header="0.5" footer="0.5"/>
  <pageSetup orientation="portrait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>
  <dimension ref="A1:K36"/>
  <sheetViews>
    <sheetView workbookViewId="0">
      <selection activeCell="M15" sqref="M15"/>
    </sheetView>
  </sheetViews>
  <sheetFormatPr defaultRowHeight="12.75"/>
  <cols>
    <col min="1" max="1" width="15.85546875" style="1" bestFit="1" customWidth="1"/>
    <col min="2" max="3" width="9.140625" style="1"/>
    <col min="4" max="4" width="15.140625" style="1" bestFit="1" customWidth="1"/>
    <col min="5" max="5" width="4.140625" style="1" bestFit="1" customWidth="1"/>
    <col min="6" max="6" width="9.140625" style="1"/>
    <col min="7" max="7" width="14.5703125" style="199" bestFit="1" customWidth="1"/>
    <col min="8" max="8" width="5" style="198" customWidth="1"/>
    <col min="9" max="9" width="12" style="199" customWidth="1"/>
    <col min="10" max="10" width="15.7109375" bestFit="1" customWidth="1"/>
    <col min="11" max="11" width="4.140625" style="1" bestFit="1" customWidth="1"/>
  </cols>
  <sheetData>
    <row r="1" spans="1:11">
      <c r="A1" s="241" t="s">
        <v>82</v>
      </c>
      <c r="B1" s="347">
        <v>0.79166666666666663</v>
      </c>
      <c r="C1" s="198"/>
      <c r="D1" s="241" t="s">
        <v>101</v>
      </c>
      <c r="E1" s="15">
        <v>0.89583333333333337</v>
      </c>
      <c r="F1" s="10"/>
      <c r="G1" s="241" t="s">
        <v>155</v>
      </c>
      <c r="H1" s="15">
        <v>0.97916666666666663</v>
      </c>
      <c r="J1" s="241" t="s">
        <v>174</v>
      </c>
      <c r="K1" s="15">
        <v>0.96875</v>
      </c>
    </row>
    <row r="2" spans="1:11">
      <c r="A2" s="241" t="s">
        <v>68</v>
      </c>
      <c r="B2" s="347">
        <v>0.875</v>
      </c>
      <c r="C2" s="198"/>
      <c r="D2" s="241" t="s">
        <v>105</v>
      </c>
      <c r="E2" s="15">
        <v>0.8833333333333333</v>
      </c>
      <c r="F2" s="10"/>
      <c r="G2" s="241" t="s">
        <v>156</v>
      </c>
      <c r="H2" s="15">
        <v>0.94791666666666663</v>
      </c>
      <c r="J2" s="241" t="s">
        <v>166</v>
      </c>
      <c r="K2" s="15">
        <v>0.85833333333333328</v>
      </c>
    </row>
    <row r="3" spans="1:11">
      <c r="A3" s="241" t="s">
        <v>76</v>
      </c>
      <c r="B3" s="347">
        <v>0.72499999999999998</v>
      </c>
      <c r="C3" s="198"/>
      <c r="D3" s="241" t="s">
        <v>113</v>
      </c>
      <c r="E3" s="15">
        <v>0.95833333333333337</v>
      </c>
      <c r="F3" s="10"/>
      <c r="G3" s="241" t="s">
        <v>139</v>
      </c>
      <c r="H3" s="15">
        <v>0.69166666666666665</v>
      </c>
      <c r="J3" s="241" t="s">
        <v>177</v>
      </c>
      <c r="K3" s="15">
        <v>0.89166666666666672</v>
      </c>
    </row>
    <row r="4" spans="1:11">
      <c r="A4" s="241" t="s">
        <v>74</v>
      </c>
      <c r="B4" s="347">
        <v>0.89583333333333337</v>
      </c>
      <c r="C4" s="198"/>
      <c r="D4" s="241" t="s">
        <v>125</v>
      </c>
      <c r="E4" s="15">
        <v>0.80208333333333337</v>
      </c>
      <c r="F4" s="10"/>
      <c r="G4" s="241" t="s">
        <v>196</v>
      </c>
      <c r="H4" s="15">
        <v>0.79166666666666663</v>
      </c>
      <c r="J4" s="241" t="s">
        <v>173</v>
      </c>
      <c r="K4" s="15">
        <v>0.97916666666666663</v>
      </c>
    </row>
    <row r="5" spans="1:11">
      <c r="A5" s="241" t="s">
        <v>73</v>
      </c>
      <c r="B5" s="347">
        <v>0.9375</v>
      </c>
      <c r="C5" s="198"/>
      <c r="D5" s="241" t="s">
        <v>119</v>
      </c>
      <c r="E5" s="15">
        <v>0</v>
      </c>
      <c r="F5" s="10"/>
      <c r="G5" s="241" t="s">
        <v>128</v>
      </c>
      <c r="H5" s="15">
        <v>0.94166666666666665</v>
      </c>
      <c r="J5" s="241" t="s">
        <v>190</v>
      </c>
      <c r="K5" s="15">
        <v>0.80208333333333337</v>
      </c>
    </row>
    <row r="6" spans="1:11">
      <c r="A6" s="241" t="s">
        <v>72</v>
      </c>
      <c r="B6" s="347">
        <v>0.95833333333333337</v>
      </c>
      <c r="C6" s="198"/>
      <c r="D6" s="241" t="s">
        <v>117</v>
      </c>
      <c r="E6" s="15">
        <v>0.94791666666666663</v>
      </c>
      <c r="F6" s="10"/>
      <c r="G6" s="241" t="s">
        <v>126</v>
      </c>
      <c r="H6" s="15">
        <v>0.80833333333333335</v>
      </c>
      <c r="J6" s="241" t="s">
        <v>184</v>
      </c>
      <c r="K6" s="15">
        <v>0.96666666666666667</v>
      </c>
    </row>
    <row r="7" spans="1:11">
      <c r="A7" s="241" t="s">
        <v>83</v>
      </c>
      <c r="B7" s="347">
        <v>0.93055555555555558</v>
      </c>
      <c r="C7" s="198"/>
      <c r="D7" s="241" t="s">
        <v>111</v>
      </c>
      <c r="E7" s="15">
        <v>0.8666666666666667</v>
      </c>
      <c r="F7" s="10"/>
      <c r="G7" s="241" t="s">
        <v>129</v>
      </c>
      <c r="H7" s="15">
        <v>0.94166666666666665</v>
      </c>
      <c r="J7" s="241" t="s">
        <v>164</v>
      </c>
      <c r="K7" s="15">
        <v>0.8833333333333333</v>
      </c>
    </row>
    <row r="8" spans="1:11">
      <c r="A8" s="241" t="s">
        <v>79</v>
      </c>
      <c r="B8" s="347">
        <v>0.875</v>
      </c>
      <c r="C8" s="198"/>
      <c r="D8" s="241" t="s">
        <v>109</v>
      </c>
      <c r="E8" s="15">
        <v>0.95833333333333337</v>
      </c>
      <c r="F8" s="10"/>
      <c r="G8" s="241" t="s">
        <v>144</v>
      </c>
      <c r="H8" s="15">
        <v>0.78333333333333333</v>
      </c>
      <c r="J8" s="241" t="s">
        <v>162</v>
      </c>
      <c r="K8" s="15">
        <v>0.8833333333333333</v>
      </c>
    </row>
    <row r="9" spans="1:11">
      <c r="A9" s="241" t="s">
        <v>86</v>
      </c>
      <c r="B9" s="347">
        <v>0.93</v>
      </c>
      <c r="C9" s="198"/>
      <c r="D9" s="241" t="s">
        <v>98</v>
      </c>
      <c r="E9" s="15">
        <v>0.92708333333333337</v>
      </c>
      <c r="F9" s="10"/>
      <c r="G9" s="241" t="s">
        <v>149</v>
      </c>
      <c r="H9" s="15">
        <v>0.96875</v>
      </c>
      <c r="J9" s="241" t="s">
        <v>181</v>
      </c>
      <c r="K9" s="15">
        <v>0.7416666666666667</v>
      </c>
    </row>
    <row r="10" spans="1:11">
      <c r="A10" s="241" t="s">
        <v>90</v>
      </c>
      <c r="B10" s="347">
        <v>0.95</v>
      </c>
      <c r="C10" s="198"/>
      <c r="D10" s="241" t="s">
        <v>114</v>
      </c>
      <c r="E10" s="15">
        <v>0.8666666666666667</v>
      </c>
      <c r="F10" s="10"/>
      <c r="G10" s="241" t="s">
        <v>134</v>
      </c>
      <c r="H10" s="15">
        <v>0.83333333333333337</v>
      </c>
      <c r="J10" s="241" t="s">
        <v>171</v>
      </c>
      <c r="K10" s="15">
        <v>0.78333333333333333</v>
      </c>
    </row>
    <row r="11" spans="1:11">
      <c r="A11" s="241" t="s">
        <v>93</v>
      </c>
      <c r="B11" s="347">
        <v>0.91666666666666663</v>
      </c>
      <c r="C11" s="198"/>
      <c r="D11" s="241" t="s">
        <v>124</v>
      </c>
      <c r="E11" s="15">
        <v>0.88541666666666663</v>
      </c>
      <c r="F11" s="10"/>
      <c r="G11" s="241" t="s">
        <v>151</v>
      </c>
      <c r="H11" s="15">
        <v>0.94791666666666663</v>
      </c>
      <c r="J11" s="241" t="s">
        <v>192</v>
      </c>
      <c r="K11" s="15">
        <v>0.91666666666666663</v>
      </c>
    </row>
    <row r="12" spans="1:11">
      <c r="A12" s="241" t="s">
        <v>80</v>
      </c>
      <c r="B12" s="347">
        <v>0.83333333333333337</v>
      </c>
      <c r="C12" s="198"/>
      <c r="D12" s="241" t="s">
        <v>100</v>
      </c>
      <c r="E12" s="15">
        <v>0.88541666666666663</v>
      </c>
      <c r="F12" s="10"/>
      <c r="G12" s="241" t="s">
        <v>135</v>
      </c>
      <c r="H12" s="15">
        <v>0.71666666666666667</v>
      </c>
      <c r="J12" s="241" t="s">
        <v>168</v>
      </c>
      <c r="K12" s="15">
        <v>0.9</v>
      </c>
    </row>
    <row r="13" spans="1:11">
      <c r="A13" s="241" t="s">
        <v>91</v>
      </c>
      <c r="B13" s="347">
        <v>0.89166666666666672</v>
      </c>
      <c r="C13" s="198"/>
      <c r="D13" s="241" t="s">
        <v>104</v>
      </c>
      <c r="E13" s="15">
        <v>0.95833333333333337</v>
      </c>
      <c r="F13" s="10"/>
      <c r="G13" s="241" t="s">
        <v>145</v>
      </c>
      <c r="H13" s="15">
        <v>0.93333333333333335</v>
      </c>
      <c r="J13" s="241" t="s">
        <v>175</v>
      </c>
      <c r="K13" s="15">
        <v>0.90625</v>
      </c>
    </row>
    <row r="14" spans="1:11">
      <c r="A14" s="241" t="s">
        <v>89</v>
      </c>
      <c r="B14" s="347">
        <v>1</v>
      </c>
      <c r="C14" s="198"/>
      <c r="D14" s="241" t="s">
        <v>115</v>
      </c>
      <c r="E14" s="15">
        <v>0.94166666666666665</v>
      </c>
      <c r="F14" s="10"/>
      <c r="G14" s="241" t="s">
        <v>197</v>
      </c>
      <c r="H14" s="15">
        <v>0.96875</v>
      </c>
      <c r="J14" s="241" t="s">
        <v>182</v>
      </c>
      <c r="K14" s="15">
        <v>0.85</v>
      </c>
    </row>
    <row r="15" spans="1:11">
      <c r="A15" s="241" t="s">
        <v>92</v>
      </c>
      <c r="B15" s="347">
        <v>0.73333333333333328</v>
      </c>
      <c r="C15" s="198"/>
      <c r="D15" s="241" t="s">
        <v>106</v>
      </c>
      <c r="E15" s="15">
        <v>0.875</v>
      </c>
      <c r="F15" s="10"/>
      <c r="G15" s="241" t="s">
        <v>154</v>
      </c>
      <c r="H15" s="15">
        <v>0.96875</v>
      </c>
      <c r="J15" s="241" t="s">
        <v>176</v>
      </c>
      <c r="K15" s="15">
        <v>0.90833333333333333</v>
      </c>
    </row>
    <row r="16" spans="1:11">
      <c r="A16" s="241" t="s">
        <v>85</v>
      </c>
      <c r="B16" s="347">
        <v>0.91</v>
      </c>
      <c r="C16" s="198"/>
      <c r="D16" s="241" t="s">
        <v>94</v>
      </c>
      <c r="E16" s="15">
        <v>0.95833333333333337</v>
      </c>
      <c r="F16" s="10"/>
      <c r="G16" s="241" t="s">
        <v>159</v>
      </c>
      <c r="H16" s="15">
        <v>0.875</v>
      </c>
      <c r="J16" s="241" t="s">
        <v>163</v>
      </c>
      <c r="K16" s="15">
        <v>0.73333333333333328</v>
      </c>
    </row>
    <row r="17" spans="1:11">
      <c r="A17" s="241" t="s">
        <v>84</v>
      </c>
      <c r="B17" s="347">
        <v>0.90277777777777779</v>
      </c>
      <c r="C17" s="198"/>
      <c r="D17" s="241" t="s">
        <v>112</v>
      </c>
      <c r="E17" s="15">
        <v>0.95833333333333337</v>
      </c>
      <c r="F17" s="10"/>
      <c r="G17" s="241" t="s">
        <v>142</v>
      </c>
      <c r="H17" s="15">
        <v>0.96875</v>
      </c>
      <c r="J17" s="241" t="s">
        <v>167</v>
      </c>
      <c r="K17" s="15">
        <v>0.91666666666666663</v>
      </c>
    </row>
    <row r="18" spans="1:11">
      <c r="A18" s="241" t="s">
        <v>77</v>
      </c>
      <c r="B18" s="347">
        <v>0.89166666666666672</v>
      </c>
      <c r="C18" s="198"/>
      <c r="D18" s="241" t="s">
        <v>120</v>
      </c>
      <c r="E18" s="15">
        <v>0.61458333333333337</v>
      </c>
      <c r="F18" s="10"/>
      <c r="G18" s="241" t="s">
        <v>140</v>
      </c>
      <c r="H18" s="15">
        <v>0.96875</v>
      </c>
      <c r="J18" s="241" t="s">
        <v>195</v>
      </c>
      <c r="K18" s="15">
        <v>0.875</v>
      </c>
    </row>
    <row r="19" spans="1:11">
      <c r="A19" s="241" t="s">
        <v>87</v>
      </c>
      <c r="B19" s="347">
        <v>0.93</v>
      </c>
      <c r="C19" s="198"/>
      <c r="D19" s="241" t="s">
        <v>96</v>
      </c>
      <c r="E19" s="15">
        <v>0.95833333333333337</v>
      </c>
      <c r="F19" s="10"/>
      <c r="G19" s="241" t="s">
        <v>152</v>
      </c>
      <c r="H19" s="15">
        <v>0.9375</v>
      </c>
      <c r="J19" s="241" t="s">
        <v>187</v>
      </c>
      <c r="K19" s="15">
        <v>0.97916666666666663</v>
      </c>
    </row>
    <row r="20" spans="1:11">
      <c r="A20" s="241" t="s">
        <v>75</v>
      </c>
      <c r="B20" s="347">
        <v>0.94791666666666663</v>
      </c>
      <c r="C20" s="198"/>
      <c r="D20" s="241" t="s">
        <v>97</v>
      </c>
      <c r="E20" s="15">
        <v>0.78125</v>
      </c>
      <c r="F20" s="10"/>
      <c r="G20" s="241" t="s">
        <v>161</v>
      </c>
      <c r="H20" s="15">
        <v>0.84166666666666667</v>
      </c>
      <c r="J20" s="241" t="s">
        <v>172</v>
      </c>
      <c r="K20" s="15">
        <v>0.97916666666666663</v>
      </c>
    </row>
    <row r="21" spans="1:11">
      <c r="A21" s="241" t="s">
        <v>69</v>
      </c>
      <c r="B21" s="347">
        <v>0.95833333333333337</v>
      </c>
      <c r="C21" s="198"/>
      <c r="D21" s="241" t="s">
        <v>102</v>
      </c>
      <c r="E21" s="15">
        <v>0.95833333333333337</v>
      </c>
      <c r="F21" s="10"/>
      <c r="G21" s="241" t="s">
        <v>133</v>
      </c>
      <c r="H21" s="15">
        <v>0.96875</v>
      </c>
      <c r="J21" s="241" t="s">
        <v>188</v>
      </c>
      <c r="K21" s="15">
        <v>0.98958333333333337</v>
      </c>
    </row>
    <row r="22" spans="1:11">
      <c r="A22" s="241" t="s">
        <v>70</v>
      </c>
      <c r="B22" s="347">
        <v>0.91666666666666663</v>
      </c>
      <c r="C22" s="198"/>
      <c r="D22" s="241" t="s">
        <v>103</v>
      </c>
      <c r="E22" s="15">
        <v>0.8833333333333333</v>
      </c>
      <c r="F22" s="10"/>
      <c r="G22" s="241" t="s">
        <v>153</v>
      </c>
      <c r="H22" s="15">
        <v>0.98958333333333337</v>
      </c>
      <c r="J22" s="241" t="s">
        <v>189</v>
      </c>
      <c r="K22" s="15">
        <v>0.85416666666666663</v>
      </c>
    </row>
    <row r="23" spans="1:11">
      <c r="A23" s="241" t="s">
        <v>71</v>
      </c>
      <c r="B23" s="347">
        <v>0.93055555555555558</v>
      </c>
      <c r="C23" s="198"/>
      <c r="D23" s="241" t="s">
        <v>118</v>
      </c>
      <c r="E23" s="15">
        <v>0.83333333333333337</v>
      </c>
      <c r="F23" s="10"/>
      <c r="G23" s="241" t="s">
        <v>147</v>
      </c>
      <c r="H23" s="15">
        <v>0.94166666666666665</v>
      </c>
      <c r="J23" s="241" t="s">
        <v>180</v>
      </c>
      <c r="K23" s="15">
        <v>0.90833333333333333</v>
      </c>
    </row>
    <row r="24" spans="1:11">
      <c r="A24" s="241" t="s">
        <v>81</v>
      </c>
      <c r="B24" s="347">
        <v>0.81944444444444442</v>
      </c>
      <c r="C24" s="198"/>
      <c r="D24" s="241" t="s">
        <v>108</v>
      </c>
      <c r="E24" s="15">
        <v>0.94791666666666663</v>
      </c>
      <c r="F24" s="10"/>
      <c r="G24" s="241" t="s">
        <v>150</v>
      </c>
      <c r="H24" s="15">
        <v>0.78125</v>
      </c>
      <c r="J24" s="241" t="s">
        <v>178</v>
      </c>
      <c r="K24" s="15">
        <v>0.98333333333333328</v>
      </c>
    </row>
    <row r="25" spans="1:11">
      <c r="A25" s="241" t="s">
        <v>78</v>
      </c>
      <c r="B25" s="347">
        <v>0.85</v>
      </c>
      <c r="C25" s="198"/>
      <c r="D25" s="241" t="s">
        <v>123</v>
      </c>
      <c r="E25" s="15">
        <v>0.71875</v>
      </c>
      <c r="F25" s="10"/>
      <c r="G25" s="241" t="s">
        <v>136</v>
      </c>
      <c r="H25" s="15">
        <v>0.90833333333333333</v>
      </c>
      <c r="J25" s="241" t="s">
        <v>165</v>
      </c>
      <c r="K25" s="15">
        <v>0.71666666666666667</v>
      </c>
    </row>
    <row r="26" spans="1:11">
      <c r="A26" s="241" t="s">
        <v>88</v>
      </c>
      <c r="B26" s="347">
        <v>0.74</v>
      </c>
      <c r="C26" s="198"/>
      <c r="D26" s="241" t="s">
        <v>110</v>
      </c>
      <c r="E26" s="15">
        <v>0.64583333333333337</v>
      </c>
      <c r="F26" s="10"/>
      <c r="G26" s="241" t="s">
        <v>160</v>
      </c>
      <c r="H26" s="15">
        <v>0.6166666666666667</v>
      </c>
      <c r="J26" s="241" t="s">
        <v>169</v>
      </c>
      <c r="K26" s="15">
        <v>0.8833333333333333</v>
      </c>
    </row>
    <row r="27" spans="1:11">
      <c r="A27" s="348"/>
      <c r="B27" s="198"/>
      <c r="C27" s="198"/>
      <c r="D27" s="241" t="s">
        <v>99</v>
      </c>
      <c r="E27" s="15">
        <v>0.94791666666666663</v>
      </c>
      <c r="F27" s="10"/>
      <c r="G27" s="241" t="s">
        <v>138</v>
      </c>
      <c r="H27" s="15">
        <v>0.92500000000000004</v>
      </c>
      <c r="J27" s="241" t="s">
        <v>193</v>
      </c>
      <c r="K27" s="15">
        <v>0.875</v>
      </c>
    </row>
    <row r="28" spans="1:11">
      <c r="A28" s="348"/>
      <c r="B28" s="198"/>
      <c r="C28" s="198"/>
      <c r="D28" s="241" t="s">
        <v>116</v>
      </c>
      <c r="E28" s="15">
        <v>0.92708333333333337</v>
      </c>
      <c r="F28" s="10"/>
      <c r="G28" s="241" t="s">
        <v>130</v>
      </c>
      <c r="H28" s="15">
        <v>0.80833333333333335</v>
      </c>
      <c r="J28" s="241" t="s">
        <v>186</v>
      </c>
      <c r="K28" s="15">
        <v>0.95833333333333337</v>
      </c>
    </row>
    <row r="29" spans="1:11">
      <c r="A29" s="348"/>
      <c r="B29" s="198"/>
      <c r="C29" s="198"/>
      <c r="D29" s="241" t="s">
        <v>121</v>
      </c>
      <c r="E29" s="15">
        <v>0.9375</v>
      </c>
      <c r="F29" s="10"/>
      <c r="G29" s="241" t="s">
        <v>137</v>
      </c>
      <c r="H29" s="15">
        <v>0.8833333333333333</v>
      </c>
      <c r="J29" s="241" t="s">
        <v>170</v>
      </c>
      <c r="K29" s="15">
        <v>0.55833333333333335</v>
      </c>
    </row>
    <row r="30" spans="1:11">
      <c r="A30" s="348"/>
      <c r="B30" s="198"/>
      <c r="C30" s="198"/>
      <c r="D30" s="241" t="s">
        <v>107</v>
      </c>
      <c r="E30" s="15">
        <v>0.96875</v>
      </c>
      <c r="F30" s="10"/>
      <c r="G30" s="241" t="s">
        <v>158</v>
      </c>
      <c r="H30" s="15">
        <v>0.94166666666666665</v>
      </c>
      <c r="J30" s="241" t="s">
        <v>191</v>
      </c>
      <c r="K30" s="15">
        <v>0.94791666666666663</v>
      </c>
    </row>
    <row r="31" spans="1:11">
      <c r="A31" s="348"/>
      <c r="B31" s="198"/>
      <c r="C31" s="198"/>
      <c r="D31" s="241" t="s">
        <v>95</v>
      </c>
      <c r="E31" s="15">
        <v>0.98958333333333337</v>
      </c>
      <c r="F31" s="10"/>
      <c r="G31" s="241" t="s">
        <v>157</v>
      </c>
      <c r="H31" s="15">
        <v>0.8833333333333333</v>
      </c>
      <c r="J31" s="241" t="s">
        <v>179</v>
      </c>
      <c r="K31" s="15">
        <v>0.92500000000000004</v>
      </c>
    </row>
    <row r="32" spans="1:11">
      <c r="A32" s="348"/>
      <c r="B32" s="198"/>
      <c r="C32" s="198"/>
      <c r="D32" s="241" t="s">
        <v>122</v>
      </c>
      <c r="E32" s="15">
        <v>0.89583333333333337</v>
      </c>
      <c r="F32" s="10"/>
      <c r="G32" s="241" t="s">
        <v>148</v>
      </c>
      <c r="H32" s="15">
        <v>0.85833333333333328</v>
      </c>
      <c r="J32" s="241" t="s">
        <v>183</v>
      </c>
      <c r="K32" s="15">
        <v>0.97499999999999998</v>
      </c>
    </row>
    <row r="33" spans="1:11">
      <c r="A33" s="348"/>
      <c r="B33" s="198"/>
      <c r="C33" s="198"/>
      <c r="F33" s="10"/>
      <c r="G33" s="241" t="s">
        <v>131</v>
      </c>
      <c r="H33" s="15">
        <v>0.83333333333333337</v>
      </c>
      <c r="J33" s="241" t="s">
        <v>194</v>
      </c>
      <c r="K33" s="15">
        <v>0.85416666666666663</v>
      </c>
    </row>
    <row r="34" spans="1:11">
      <c r="A34" s="348"/>
      <c r="B34" s="198"/>
      <c r="C34" s="198"/>
      <c r="F34" s="10"/>
      <c r="G34" s="241" t="s">
        <v>141</v>
      </c>
      <c r="H34" s="15">
        <v>0.85416666666666663</v>
      </c>
      <c r="J34" s="241" t="s">
        <v>185</v>
      </c>
      <c r="K34" s="15">
        <v>0.96666666666666667</v>
      </c>
    </row>
    <row r="35" spans="1:11">
      <c r="A35" s="348"/>
      <c r="B35" s="198"/>
      <c r="C35" s="198"/>
      <c r="F35" s="10"/>
      <c r="G35" s="241" t="s">
        <v>127</v>
      </c>
      <c r="H35" s="15">
        <v>0.94166666666666665</v>
      </c>
    </row>
    <row r="36" spans="1:11">
      <c r="A36" s="349"/>
      <c r="G36" s="241" t="s">
        <v>132</v>
      </c>
      <c r="H36" s="15">
        <v>0.89583333333333337</v>
      </c>
    </row>
  </sheetData>
  <sortState ref="J1:K34">
    <sortCondition ref="J1:J34"/>
  </sortState>
  <phoneticPr fontId="11" type="noConversion"/>
  <pageMargins left="0.75" right="0.75" top="1" bottom="1" header="0.5" footer="0.5"/>
  <pageSetup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2nd</vt:lpstr>
      <vt:lpstr>2nd Checks</vt:lpstr>
      <vt:lpstr>4th</vt:lpstr>
      <vt:lpstr>4th Checks</vt:lpstr>
      <vt:lpstr>6th</vt:lpstr>
      <vt:lpstr>6th Checks</vt:lpstr>
      <vt:lpstr>7th</vt:lpstr>
      <vt:lpstr>7th Checks</vt:lpstr>
      <vt:lpstr>Scores</vt:lpstr>
      <vt:lpstr>Template</vt:lpstr>
      <vt:lpstr>Step 4-Teacher</vt:lpstr>
    </vt:vector>
  </TitlesOfParts>
  <Company>Jordan School District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Megan.Rees</dc:creator>
  <cp:lastModifiedBy>Megan Rees</cp:lastModifiedBy>
  <cp:lastPrinted>2011-05-24T20:52:33Z</cp:lastPrinted>
  <dcterms:created xsi:type="dcterms:W3CDTF">2006-10-23T15:05:57Z</dcterms:created>
  <dcterms:modified xsi:type="dcterms:W3CDTF">2011-09-28T20:45:49Z</dcterms:modified>
</cp:coreProperties>
</file>